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010"/>
  </bookViews>
  <sheets>
    <sheet name="B D I" sheetId="3" r:id="rId1"/>
    <sheet name="Plan Proposta" sheetId="1" r:id="rId2"/>
    <sheet name="CRONOGRAMA FISICO-FINANCEIRO" sheetId="2" r:id="rId3"/>
  </sheets>
  <externalReferences>
    <externalReference r:id="rId4"/>
  </externalReferences>
  <definedNames>
    <definedName name="_xlnm.Print_Area" localSheetId="0">'B D I'!$B$1:$E$45</definedName>
    <definedName name="_xlnm.Print_Area" localSheetId="2">'CRONOGRAMA FISICO-FINANCEIRO'!$B$1:$H$24</definedName>
    <definedName name="_xlnm.Print_Area" localSheetId="1">'Plan Proposta'!$B$1:$K$21</definedName>
  </definedNames>
  <calcPr calcId="144525"/>
</workbook>
</file>

<file path=xl/calcChain.xml><?xml version="1.0" encoding="utf-8"?>
<calcChain xmlns="http://schemas.openxmlformats.org/spreadsheetml/2006/main">
  <c r="C4" i="3" l="1"/>
  <c r="C24" i="2"/>
  <c r="B21" i="2"/>
  <c r="C1" i="3"/>
  <c r="E32" i="3"/>
  <c r="E34" i="3" s="1"/>
  <c r="E36" i="3" s="1"/>
  <c r="E35" i="3" s="1"/>
  <c r="E24" i="3"/>
  <c r="E20" i="3"/>
  <c r="J5" i="1" l="1"/>
  <c r="I14" i="1" s="1"/>
  <c r="G7" i="2"/>
  <c r="I16" i="1" l="1"/>
  <c r="I15" i="1"/>
  <c r="I17" i="1"/>
  <c r="I12" i="1"/>
  <c r="I13" i="1"/>
  <c r="C7" i="2" l="1"/>
  <c r="C6" i="2"/>
  <c r="H17" i="1"/>
  <c r="H16" i="1"/>
  <c r="H15" i="1"/>
  <c r="H14" i="1"/>
  <c r="H13" i="1"/>
  <c r="H12" i="1"/>
  <c r="J12" i="1" l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K18" i="1" l="1"/>
  <c r="D14" i="2" s="1"/>
  <c r="D18" i="2" l="1"/>
  <c r="E14" i="2"/>
  <c r="E18" i="2" s="1"/>
  <c r="G14" i="2"/>
  <c r="G18" i="2" s="1"/>
  <c r="H18" i="2" l="1"/>
  <c r="E19" i="2"/>
  <c r="G19" i="2" s="1"/>
  <c r="F18" i="2"/>
  <c r="F19" i="2" s="1"/>
  <c r="H19" i="2" l="1"/>
</calcChain>
</file>

<file path=xl/sharedStrings.xml><?xml version="1.0" encoding="utf-8"?>
<sst xmlns="http://schemas.openxmlformats.org/spreadsheetml/2006/main" count="130" uniqueCount="99">
  <si>
    <t xml:space="preserve">OBRA: </t>
  </si>
  <si>
    <t xml:space="preserve">LOCAL: </t>
  </si>
  <si>
    <t>MT-339 - ZONA RURAL DO MUNICIPIO DE LAMBARI D'OESTE - MT</t>
  </si>
  <si>
    <t>BDI (%)</t>
  </si>
  <si>
    <t>Encargos Sociais Desonerado</t>
  </si>
  <si>
    <t xml:space="preserve">PRAZO </t>
  </si>
  <si>
    <t>DIAS</t>
  </si>
  <si>
    <t>TABELA EM REFERENCIA</t>
  </si>
  <si>
    <t xml:space="preserve">Sinapi: Janeiro / 2021                                                                          Sicro: Janeiro / 2021 </t>
  </si>
  <si>
    <t xml:space="preserve">PLANILHA ORÇAMENTARIA </t>
  </si>
  <si>
    <t>Item</t>
  </si>
  <si>
    <t>Código / Referência</t>
  </si>
  <si>
    <t>Banco de Dados</t>
  </si>
  <si>
    <t>Descriminação</t>
  </si>
  <si>
    <t>Unid.</t>
  </si>
  <si>
    <t>Quant.</t>
  </si>
  <si>
    <t>Preço Unitario Sem BDI</t>
  </si>
  <si>
    <t>Preço Unit. Com BDI</t>
  </si>
  <si>
    <t>P. Total</t>
  </si>
  <si>
    <t>1.0</t>
  </si>
  <si>
    <t>MANUTENÇÃO PONTE DE MADEIRA SOBRE O RIO BRANCO - EXT. 65,00 X 5,50  / LOCALIZAÇÃO (S 15º 17'59.3") (W 058º 02'40.9")</t>
  </si>
  <si>
    <t>1.1</t>
  </si>
  <si>
    <t>6 S 04 810 06</t>
  </si>
  <si>
    <t>Composição</t>
  </si>
  <si>
    <t>Substituição  de "Pranchão"  de Assoalho em Ponte   de   Madeira</t>
  </si>
  <si>
    <t>m²</t>
  </si>
  <si>
    <t>1.2</t>
  </si>
  <si>
    <t>6 S 04 810 07</t>
  </si>
  <si>
    <t>Substituição  de "Pranchão"  de Rodeiro em Ponte   de   Madeira</t>
  </si>
  <si>
    <t>1.3</t>
  </si>
  <si>
    <t>6 S 04 810 09</t>
  </si>
  <si>
    <t>Substituição de Trava de Rodeiro em Ponte de Madeira</t>
  </si>
  <si>
    <t>m</t>
  </si>
  <si>
    <t>1.4</t>
  </si>
  <si>
    <t>6 S 04 810 05</t>
  </si>
  <si>
    <t>Substituição de Viga em Ponte de Madeira</t>
  </si>
  <si>
    <t>1.5</t>
  </si>
  <si>
    <t>6 S 04 810 04</t>
  </si>
  <si>
    <t>Substituição de Sub Viga em Ponte de Madeira</t>
  </si>
  <si>
    <t>1.6</t>
  </si>
  <si>
    <t>6 S 04 810 02</t>
  </si>
  <si>
    <t>Substituição de Transversinas (Peia ou Travesseiro) em Ponte de Madeira</t>
  </si>
  <si>
    <t>TOTAL GERAL</t>
  </si>
  <si>
    <t>TIMBRADO DA EMPRESA PROPONENTE</t>
  </si>
  <si>
    <t>PROPOSTA DE PREÇOS - TOMADA DE PREÇOS Nº 01/2021/CIDESAT</t>
  </si>
  <si>
    <t>CONTRATNTE:</t>
  </si>
  <si>
    <t>MANUTENÇÃO DA PONTE DE 65 METROS SOBRE O RIO RIO BRANCO</t>
  </si>
  <si>
    <t>CONSÓRCIO INTERMUNICIPAL DE DESENVOLVIMENTO ECONÔMICO, SOCIAL, AMBIENTAL E TURÍSTICO DO COMPLEXO NASCENTES DO PANTANAL - CNPJ: 08.979.143/0001-07</t>
  </si>
  <si>
    <t>Local e data ....</t>
  </si>
  <si>
    <t>identificação e assinatura do Responsável legal</t>
  </si>
  <si>
    <t>CARIMBO CNPJ</t>
  </si>
  <si>
    <t>60 DIAS</t>
  </si>
  <si>
    <t xml:space="preserve">Sinapi (Fev. 2021) </t>
  </si>
  <si>
    <t>DESONERADO</t>
  </si>
  <si>
    <t>CRONOGRAMA FISICO FINANCEIRO</t>
  </si>
  <si>
    <t>ITEM</t>
  </si>
  <si>
    <t>DESCRIÇÃO DO SERVIÇO</t>
  </si>
  <si>
    <t>VALOR TOTAL (R$)</t>
  </si>
  <si>
    <t>30 (DIAS)</t>
  </si>
  <si>
    <t>%</t>
  </si>
  <si>
    <t>60 (DIAS)</t>
  </si>
  <si>
    <t>VALOR ACUMULADO</t>
  </si>
  <si>
    <t>TIMBRADO DA EMPRESA</t>
  </si>
  <si>
    <t>TOMADA DE PREÇOS Nº 01/2021/CIDESAT</t>
  </si>
  <si>
    <t>CONTRATANTE</t>
  </si>
  <si>
    <t>COMPOSIÇÃO DA PARCELA DE BDI</t>
  </si>
  <si>
    <t>(Bonificação e Despesas Indiretas)</t>
  </si>
  <si>
    <t>De acordo com a acordão 2622/2013 TCU- Criterios de aceitabilidade para lucros e despesas Indiretas.</t>
  </si>
  <si>
    <t>BDI - BENEFICIOS E DESPESAS INDIRETAS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</si>
  <si>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</si>
  <si>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</si>
  <si>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</si>
  <si>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</si>
  <si>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</si>
  <si>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</si>
  <si>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</si>
  <si>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 xml:space="preserve">G - Garantias </t>
  </si>
  <si>
    <t>Sub-total</t>
  </si>
  <si>
    <t>LUCRO</t>
  </si>
  <si>
    <t>E - Lucro Operacional</t>
  </si>
  <si>
    <t>BDI SEM IMPOSTOS</t>
  </si>
  <si>
    <t>TAXAS E IMPOSTOS</t>
  </si>
  <si>
    <t>F - PIS</t>
  </si>
  <si>
    <t>0,65% de PV</t>
  </si>
  <si>
    <t>G - COFINS</t>
  </si>
  <si>
    <t>3,00% de PV</t>
  </si>
  <si>
    <t>H - ISSQN</t>
  </si>
  <si>
    <t>2,00% de PV</t>
  </si>
  <si>
    <t>Contribuição Previdenciária - Lei N° 13.161/15</t>
  </si>
  <si>
    <t>BDI COM IMPOSTOS</t>
  </si>
  <si>
    <t>Custo Direto - CD</t>
  </si>
  <si>
    <t>BDI Final com impostos</t>
  </si>
  <si>
    <t>Preço de Venda - PV</t>
  </si>
  <si>
    <t>Localidade / alíquota ISSQN</t>
  </si>
  <si>
    <t>Para Mão de Obra</t>
  </si>
  <si>
    <t>Alíquota de Lambari D'oeste - MT = 5,0%</t>
  </si>
  <si>
    <t>40% sobre alíquota</t>
  </si>
  <si>
    <t>B.D.I.</t>
  </si>
  <si>
    <t xml:space="preserve">OBSERVAÇÃO:
PARA PREENCHIMENTO DA PLANILHA, BASTA DEFINIR A COMPOSIÇÃO DO BDI, QUE PLANILHA E CRONOGRAM AUTERA-SE AUTOMATICAMENTE.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</si>
</sst>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&quot;R$&quot;\ #,##0.00"/>
    <numFmt numFmtId="166" formatCode="_(&quot;R$ &quot;* #,##0.00_);_(&quot;R$ &quot;* \(#,##0.00\);_(&quot;R$ &quot;* &quot;-&quot;??_);_(@_)"/>
    <numFmt numFmtId="167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12"/>
      <name val="Calibri Light"/>
      <family val="2"/>
    </font>
    <font>
      <b/>
      <i/>
      <sz val="10"/>
      <name val="Calibri Light"/>
      <family val="2"/>
    </font>
    <font>
      <i/>
      <sz val="11"/>
      <name val="Calibri Light"/>
      <family val="2"/>
    </font>
    <font>
      <sz val="11"/>
      <name val="Calibri Light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91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43" fontId="7" fillId="0" borderId="12" xfId="1" applyFont="1" applyFill="1" applyBorder="1" applyAlignment="1">
      <alignment horizontal="center" vertical="center" wrapText="1"/>
    </xf>
    <xf numFmtId="43" fontId="4" fillId="0" borderId="13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43" fontId="4" fillId="0" borderId="16" xfId="1" applyFont="1" applyFill="1" applyBorder="1" applyAlignment="1">
      <alignment horizontal="center" vertical="center" wrapText="1"/>
    </xf>
    <xf numFmtId="43" fontId="4" fillId="0" borderId="17" xfId="1" applyFont="1" applyFill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3" xfId="1" applyFont="1" applyFill="1" applyBorder="1" applyAlignment="1">
      <alignment horizontal="center" vertical="center" wrapText="1"/>
    </xf>
    <xf numFmtId="0" fontId="10" fillId="3" borderId="24" xfId="3" applyNumberFormat="1" applyFont="1" applyFill="1" applyBorder="1" applyAlignment="1">
      <alignment horizontal="center" vertical="center"/>
    </xf>
    <xf numFmtId="0" fontId="10" fillId="3" borderId="25" xfId="3" applyNumberFormat="1" applyFont="1" applyFill="1" applyBorder="1" applyAlignment="1">
      <alignment horizontal="center" vertical="center"/>
    </xf>
    <xf numFmtId="0" fontId="10" fillId="3" borderId="26" xfId="3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43" fontId="4" fillId="2" borderId="30" xfId="1" applyFont="1" applyFill="1" applyBorder="1" applyAlignment="1">
      <alignment horizontal="left" vertical="center" wrapText="1"/>
    </xf>
    <xf numFmtId="43" fontId="4" fillId="2" borderId="31" xfId="1" applyFont="1" applyFill="1" applyBorder="1" applyAlignment="1">
      <alignment horizontal="left" vertical="center" wrapText="1"/>
    </xf>
    <xf numFmtId="43" fontId="4" fillId="2" borderId="23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43" fontId="7" fillId="4" borderId="32" xfId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3" fontId="8" fillId="0" borderId="32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3" fontId="11" fillId="0" borderId="32" xfId="1" applyFont="1" applyFill="1" applyBorder="1" applyAlignment="1">
      <alignment horizontal="center" vertical="center" wrapText="1"/>
    </xf>
    <xf numFmtId="43" fontId="11" fillId="0" borderId="33" xfId="1" applyFont="1" applyFill="1" applyBorder="1" applyAlignment="1">
      <alignment horizontal="center" vertical="center" wrapText="1"/>
    </xf>
    <xf numFmtId="43" fontId="11" fillId="0" borderId="13" xfId="1" applyFont="1" applyFill="1" applyBorder="1" applyAlignment="1">
      <alignment horizontal="center" vertical="center" wrapText="1"/>
    </xf>
    <xf numFmtId="0" fontId="8" fillId="4" borderId="34" xfId="0" applyNumberFormat="1" applyFont="1" applyFill="1" applyBorder="1" applyAlignment="1">
      <alignment horizontal="center" vertical="center" wrapText="1"/>
    </xf>
    <xf numFmtId="0" fontId="8" fillId="4" borderId="35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horizontal="center" vertical="center" wrapText="1"/>
    </xf>
    <xf numFmtId="43" fontId="8" fillId="4" borderId="24" xfId="1" applyFont="1" applyFill="1" applyBorder="1" applyAlignment="1">
      <alignment horizontal="center" vertical="center" wrapText="1"/>
    </xf>
    <xf numFmtId="43" fontId="8" fillId="4" borderId="26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9" fillId="4" borderId="24" xfId="3" applyNumberFormat="1" applyFont="1" applyFill="1" applyBorder="1" applyAlignment="1">
      <alignment vertical="center" wrapText="1"/>
    </xf>
    <xf numFmtId="0" fontId="20" fillId="4" borderId="25" xfId="3" applyNumberFormat="1" applyFont="1" applyFill="1" applyBorder="1" applyAlignment="1">
      <alignment horizontal="left" vertical="center" wrapText="1"/>
    </xf>
    <xf numFmtId="0" fontId="20" fillId="4" borderId="26" xfId="3" applyNumberFormat="1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4" fontId="3" fillId="4" borderId="25" xfId="0" applyNumberFormat="1" applyFont="1" applyFill="1" applyBorder="1" applyAlignment="1">
      <alignment vertical="center"/>
    </xf>
    <xf numFmtId="165" fontId="3" fillId="4" borderId="25" xfId="0" applyNumberFormat="1" applyFont="1" applyFill="1" applyBorder="1" applyAlignment="1">
      <alignment horizontal="center" vertical="center"/>
    </xf>
    <xf numFmtId="0" fontId="0" fillId="4" borderId="25" xfId="0" applyFill="1" applyBorder="1"/>
    <xf numFmtId="0" fontId="0" fillId="4" borderId="26" xfId="0" applyFill="1" applyBorder="1"/>
    <xf numFmtId="0" fontId="7" fillId="0" borderId="4" xfId="0" applyFont="1" applyFill="1" applyBorder="1" applyAlignment="1">
      <alignment wrapText="1"/>
    </xf>
    <xf numFmtId="0" fontId="7" fillId="0" borderId="38" xfId="0" applyFont="1" applyFill="1" applyBorder="1" applyAlignment="1"/>
    <xf numFmtId="0" fontId="7" fillId="0" borderId="38" xfId="0" applyFont="1" applyFill="1" applyBorder="1" applyAlignment="1">
      <alignment wrapText="1"/>
    </xf>
    <xf numFmtId="43" fontId="7" fillId="0" borderId="39" xfId="1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/>
    <xf numFmtId="0" fontId="7" fillId="0" borderId="12" xfId="0" applyFont="1" applyFill="1" applyBorder="1" applyAlignment="1">
      <alignment wrapText="1"/>
    </xf>
    <xf numFmtId="43" fontId="7" fillId="0" borderId="32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wrapText="1"/>
    </xf>
    <xf numFmtId="43" fontId="4" fillId="0" borderId="35" xfId="1" applyFont="1" applyFill="1" applyBorder="1" applyAlignment="1">
      <alignment horizontal="center" vertical="center" wrapText="1"/>
    </xf>
    <xf numFmtId="43" fontId="4" fillId="0" borderId="36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 wrapText="1"/>
    </xf>
    <xf numFmtId="17" fontId="4" fillId="0" borderId="0" xfId="0" applyNumberFormat="1" applyFont="1" applyFill="1" applyBorder="1" applyAlignment="1">
      <alignment horizontal="center"/>
    </xf>
    <xf numFmtId="0" fontId="7" fillId="2" borderId="4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23" xfId="0" applyFont="1" applyFill="1" applyBorder="1" applyAlignment="1">
      <alignment wrapText="1"/>
    </xf>
    <xf numFmtId="0" fontId="21" fillId="6" borderId="24" xfId="0" applyFont="1" applyFill="1" applyBorder="1" applyAlignment="1">
      <alignment horizontal="center" wrapText="1"/>
    </xf>
    <xf numFmtId="0" fontId="21" fillId="6" borderId="25" xfId="0" applyFont="1" applyFill="1" applyBorder="1" applyAlignment="1">
      <alignment horizontal="center" wrapText="1"/>
    </xf>
    <xf numFmtId="0" fontId="21" fillId="6" borderId="26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wrapText="1"/>
    </xf>
    <xf numFmtId="49" fontId="22" fillId="0" borderId="0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vertical="center" wrapText="1"/>
    </xf>
    <xf numFmtId="43" fontId="7" fillId="0" borderId="12" xfId="1" applyFont="1" applyFill="1" applyBorder="1" applyAlignment="1">
      <alignment vertical="center" wrapText="1"/>
    </xf>
    <xf numFmtId="43" fontId="7" fillId="0" borderId="12" xfId="0" applyNumberFormat="1" applyFont="1" applyFill="1" applyBorder="1" applyAlignment="1">
      <alignment vertical="center" wrapText="1"/>
    </xf>
    <xf numFmtId="9" fontId="7" fillId="0" borderId="12" xfId="2" applyFont="1" applyFill="1" applyBorder="1" applyAlignment="1">
      <alignment horizontal="center" vertical="center" wrapText="1"/>
    </xf>
    <xf numFmtId="9" fontId="7" fillId="0" borderId="32" xfId="2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41" xfId="0" applyFont="1" applyFill="1" applyBorder="1" applyAlignment="1">
      <alignment wrapText="1"/>
    </xf>
    <xf numFmtId="165" fontId="4" fillId="0" borderId="0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39" fontId="7" fillId="0" borderId="38" xfId="0" applyNumberFormat="1" applyFont="1" applyBorder="1" applyAlignment="1">
      <alignment horizontal="right" vertical="center"/>
    </xf>
    <xf numFmtId="9" fontId="7" fillId="0" borderId="38" xfId="2" applyFont="1" applyBorder="1" applyAlignment="1">
      <alignment horizontal="center" vertical="center"/>
    </xf>
    <xf numFmtId="43" fontId="7" fillId="0" borderId="38" xfId="0" applyNumberFormat="1" applyFont="1" applyFill="1" applyBorder="1"/>
    <xf numFmtId="9" fontId="7" fillId="0" borderId="39" xfId="2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vertical="center"/>
    </xf>
    <xf numFmtId="43" fontId="7" fillId="0" borderId="15" xfId="1" applyFont="1" applyFill="1" applyBorder="1" applyAlignment="1">
      <alignment vertical="center"/>
    </xf>
    <xf numFmtId="9" fontId="7" fillId="0" borderId="15" xfId="2" applyFont="1" applyFill="1" applyBorder="1" applyAlignment="1">
      <alignment horizontal="center" vertical="center"/>
    </xf>
    <xf numFmtId="9" fontId="7" fillId="0" borderId="41" xfId="2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 indent="1"/>
    </xf>
    <xf numFmtId="3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15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39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5" fillId="0" borderId="0" xfId="0" applyFont="1" applyBorder="1" applyAlignment="1">
      <alignment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42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5" fillId="0" borderId="0" xfId="0" applyFont="1" applyBorder="1" applyAlignment="1"/>
    <xf numFmtId="0" fontId="25" fillId="2" borderId="24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/>
    </xf>
    <xf numFmtId="0" fontId="27" fillId="0" borderId="40" xfId="3" applyFont="1" applyBorder="1"/>
    <xf numFmtId="0" fontId="27" fillId="0" borderId="0" xfId="3" applyFont="1" applyBorder="1" applyAlignment="1">
      <alignment horizontal="center"/>
    </xf>
    <xf numFmtId="10" fontId="27" fillId="0" borderId="23" xfId="4" applyNumberFormat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7" fillId="0" borderId="45" xfId="3" applyFont="1" applyBorder="1"/>
    <xf numFmtId="0" fontId="27" fillId="0" borderId="30" xfId="3" applyFont="1" applyBorder="1" applyAlignment="1">
      <alignment horizontal="center" vertical="center"/>
    </xf>
    <xf numFmtId="10" fontId="27" fillId="0" borderId="46" xfId="4" applyNumberFormat="1" applyFont="1" applyBorder="1" applyAlignment="1">
      <alignment horizontal="center"/>
    </xf>
    <xf numFmtId="0" fontId="27" fillId="0" borderId="47" xfId="3" applyFont="1" applyBorder="1"/>
    <xf numFmtId="0" fontId="26" fillId="0" borderId="48" xfId="3" applyFont="1" applyBorder="1" applyAlignment="1">
      <alignment horizontal="right"/>
    </xf>
    <xf numFmtId="10" fontId="26" fillId="0" borderId="49" xfId="3" applyNumberFormat="1" applyFont="1" applyBorder="1" applyAlignment="1">
      <alignment horizontal="center"/>
    </xf>
    <xf numFmtId="0" fontId="26" fillId="0" borderId="0" xfId="3" applyFont="1" applyBorder="1" applyAlignment="1">
      <alignment horizontal="right"/>
    </xf>
    <xf numFmtId="10" fontId="26" fillId="0" borderId="23" xfId="3" applyNumberFormat="1" applyFont="1" applyBorder="1" applyAlignment="1">
      <alignment horizontal="center"/>
    </xf>
    <xf numFmtId="0" fontId="27" fillId="0" borderId="50" xfId="3" applyFont="1" applyBorder="1"/>
    <xf numFmtId="0" fontId="27" fillId="0" borderId="10" xfId="3" applyFont="1" applyBorder="1"/>
    <xf numFmtId="10" fontId="27" fillId="0" borderId="51" xfId="4" applyNumberFormat="1" applyFont="1" applyBorder="1" applyAlignment="1">
      <alignment horizontal="center"/>
    </xf>
    <xf numFmtId="0" fontId="27" fillId="0" borderId="0" xfId="3" applyFont="1" applyBorder="1"/>
    <xf numFmtId="0" fontId="27" fillId="0" borderId="23" xfId="3" applyFont="1" applyBorder="1" applyAlignment="1">
      <alignment horizontal="center"/>
    </xf>
    <xf numFmtId="0" fontId="27" fillId="0" borderId="40" xfId="3" applyFont="1" applyBorder="1" applyAlignment="1">
      <alignment horizontal="left"/>
    </xf>
    <xf numFmtId="0" fontId="28" fillId="0" borderId="40" xfId="3" applyFont="1" applyBorder="1" applyAlignment="1">
      <alignment horizontal="left"/>
    </xf>
    <xf numFmtId="0" fontId="28" fillId="0" borderId="0" xfId="3" applyFont="1" applyBorder="1"/>
    <xf numFmtId="0" fontId="27" fillId="0" borderId="52" xfId="3" applyFont="1" applyBorder="1"/>
    <xf numFmtId="0" fontId="26" fillId="0" borderId="53" xfId="3" applyFont="1" applyBorder="1" applyAlignment="1">
      <alignment horizontal="right"/>
    </xf>
    <xf numFmtId="0" fontId="27" fillId="0" borderId="53" xfId="3" applyFont="1" applyBorder="1"/>
    <xf numFmtId="10" fontId="27" fillId="0" borderId="54" xfId="4" applyNumberFormat="1" applyFont="1" applyBorder="1" applyAlignment="1">
      <alignment horizontal="center"/>
    </xf>
    <xf numFmtId="0" fontId="30" fillId="0" borderId="40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30" fillId="0" borderId="23" xfId="3" applyFont="1" applyBorder="1" applyAlignment="1">
      <alignment vertical="center"/>
    </xf>
    <xf numFmtId="0" fontId="31" fillId="0" borderId="1" xfId="3" applyFont="1" applyBorder="1"/>
    <xf numFmtId="0" fontId="32" fillId="0" borderId="2" xfId="3" applyFont="1" applyBorder="1" applyAlignment="1">
      <alignment horizontal="center"/>
    </xf>
    <xf numFmtId="0" fontId="32" fillId="0" borderId="3" xfId="3" applyFont="1" applyBorder="1"/>
    <xf numFmtId="0" fontId="2" fillId="0" borderId="0" xfId="0" applyFont="1" applyAlignment="1">
      <alignment horizontal="center" vertical="center"/>
    </xf>
    <xf numFmtId="10" fontId="17" fillId="0" borderId="12" xfId="1" applyNumberFormat="1" applyFont="1" applyFill="1" applyBorder="1" applyAlignment="1">
      <alignment horizontal="center" vertical="center" wrapText="1"/>
    </xf>
    <xf numFmtId="43" fontId="8" fillId="5" borderId="37" xfId="1" applyFont="1" applyFill="1" applyBorder="1" applyAlignment="1">
      <alignment horizontal="center" vertical="center" wrapText="1"/>
    </xf>
    <xf numFmtId="43" fontId="8" fillId="0" borderId="12" xfId="1" applyFont="1" applyFill="1" applyBorder="1" applyAlignment="1">
      <alignment horizontal="center" vertical="center" wrapText="1"/>
    </xf>
    <xf numFmtId="10" fontId="33" fillId="0" borderId="1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10" fontId="27" fillId="5" borderId="23" xfId="4" applyNumberFormat="1" applyFont="1" applyFill="1" applyBorder="1" applyAlignment="1">
      <alignment horizontal="center"/>
    </xf>
    <xf numFmtId="10" fontId="28" fillId="5" borderId="23" xfId="4" applyNumberFormat="1" applyFont="1" applyFill="1" applyBorder="1" applyAlignment="1">
      <alignment horizontal="center"/>
    </xf>
    <xf numFmtId="10" fontId="26" fillId="5" borderId="54" xfId="3" applyNumberFormat="1" applyFont="1" applyFill="1" applyBorder="1" applyAlignment="1">
      <alignment horizontal="center"/>
    </xf>
    <xf numFmtId="10" fontId="29" fillId="5" borderId="51" xfId="2" applyNumberFormat="1" applyFont="1" applyFill="1" applyBorder="1" applyAlignment="1" applyProtection="1">
      <alignment horizontal="center" vertical="center"/>
    </xf>
    <xf numFmtId="10" fontId="26" fillId="5" borderId="51" xfId="4" applyNumberFormat="1" applyFont="1" applyFill="1" applyBorder="1" applyAlignment="1">
      <alignment horizontal="center"/>
    </xf>
    <xf numFmtId="0" fontId="26" fillId="7" borderId="50" xfId="3" applyFont="1" applyFill="1" applyBorder="1" applyAlignment="1">
      <alignment horizontal="center"/>
    </xf>
    <xf numFmtId="0" fontId="26" fillId="7" borderId="10" xfId="3" applyFont="1" applyFill="1" applyBorder="1" applyAlignment="1">
      <alignment horizontal="center"/>
    </xf>
    <xf numFmtId="0" fontId="26" fillId="7" borderId="51" xfId="3" applyFont="1" applyFill="1" applyBorder="1" applyAlignment="1">
      <alignment horizontal="center"/>
    </xf>
    <xf numFmtId="0" fontId="28" fillId="7" borderId="50" xfId="3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28" fillId="7" borderId="10" xfId="3" applyFont="1" applyFill="1" applyBorder="1" applyAlignment="1">
      <alignment vertical="center"/>
    </xf>
    <xf numFmtId="0" fontId="26" fillId="7" borderId="45" xfId="3" applyFont="1" applyFill="1" applyBorder="1" applyAlignment="1">
      <alignment horizontal="center"/>
    </xf>
    <xf numFmtId="0" fontId="26" fillId="7" borderId="30" xfId="3" applyFont="1" applyFill="1" applyBorder="1" applyAlignment="1">
      <alignment horizontal="center"/>
    </xf>
    <xf numFmtId="0" fontId="26" fillId="7" borderId="46" xfId="3" applyFont="1" applyFill="1" applyBorder="1" applyAlignment="1">
      <alignment horizontal="center"/>
    </xf>
    <xf numFmtId="0" fontId="26" fillId="6" borderId="24" xfId="3" applyFont="1" applyFill="1" applyBorder="1" applyAlignment="1">
      <alignment horizontal="center"/>
    </xf>
    <xf numFmtId="0" fontId="26" fillId="6" borderId="25" xfId="3" applyFont="1" applyFill="1" applyBorder="1" applyAlignment="1">
      <alignment horizontal="center"/>
    </xf>
    <xf numFmtId="0" fontId="26" fillId="6" borderId="26" xfId="3" applyFont="1" applyFill="1" applyBorder="1" applyAlignment="1">
      <alignment horizontal="center"/>
    </xf>
    <xf numFmtId="0" fontId="34" fillId="0" borderId="0" xfId="0" applyFont="1" applyAlignment="1">
      <alignment horizontal="center" wrapText="1"/>
    </xf>
  </cellXfs>
  <cellStyles count="5">
    <cellStyle name="Normal" xfId="0" builtinId="0"/>
    <cellStyle name="Normal 2 2" xfId="3"/>
    <cellStyle name="Porcentagem" xfId="2" builtinId="5"/>
    <cellStyle name="Porcentagem 2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-%20Planilha%20Proposta%20de%20Pre&#231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ORÇAMENTO- PONTES"/>
      <sheetName val="COMP CUST UNIT"/>
      <sheetName val="COTAÇÕES"/>
      <sheetName val="CRONOGRAMA FÍSICOIRO-FINAN"/>
      <sheetName val="B.D.I."/>
      <sheetName val="Plan1"/>
    </sheetNames>
    <sheetDataSet>
      <sheetData sheetId="0">
        <row r="20">
          <cell r="B20" t="str">
            <v>Lambari D'Oeste-MT, 14 de maio de 2021</v>
          </cell>
        </row>
      </sheetData>
      <sheetData sheetId="1">
        <row r="24">
          <cell r="H24">
            <v>236.92999999999998</v>
          </cell>
        </row>
        <row r="41">
          <cell r="H41">
            <v>245.34</v>
          </cell>
        </row>
        <row r="56">
          <cell r="H56">
            <v>107.58</v>
          </cell>
        </row>
        <row r="72">
          <cell r="H72">
            <v>251.64000000000001</v>
          </cell>
        </row>
        <row r="88">
          <cell r="H88">
            <v>259.14</v>
          </cell>
        </row>
        <row r="104">
          <cell r="H104">
            <v>208.37999999999997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tabSelected="1" view="pageBreakPreview" zoomScale="90" zoomScaleNormal="100" zoomScaleSheetLayoutView="90" workbookViewId="0">
      <selection activeCell="G15" sqref="G15"/>
    </sheetView>
  </sheetViews>
  <sheetFormatPr defaultRowHeight="15" x14ac:dyDescent="0.25"/>
  <cols>
    <col min="2" max="2" width="8" customWidth="1"/>
    <col min="3" max="3" width="43.140625" customWidth="1"/>
    <col min="4" max="4" width="21.85546875" customWidth="1"/>
    <col min="5" max="5" width="25.42578125" customWidth="1"/>
    <col min="6" max="6" width="26.42578125" customWidth="1"/>
    <col min="7" max="7" width="21.7109375" customWidth="1"/>
  </cols>
  <sheetData>
    <row r="1" spans="2:7" ht="61.5" customHeight="1" x14ac:dyDescent="0.25">
      <c r="B1" s="278"/>
      <c r="C1" s="260" t="str">
        <f>'Plan Proposta'!E1</f>
        <v>TIMBRADO DA EMPRESA PROPONENTE</v>
      </c>
      <c r="D1" s="260"/>
      <c r="E1" s="260"/>
    </row>
    <row r="2" spans="2:7" ht="15.75" x14ac:dyDescent="0.25">
      <c r="B2" s="278"/>
      <c r="C2" s="207" t="s">
        <v>63</v>
      </c>
      <c r="D2" s="207"/>
      <c r="E2" s="207"/>
    </row>
    <row r="3" spans="2:7" x14ac:dyDescent="0.25">
      <c r="B3" s="278"/>
      <c r="C3" s="278"/>
      <c r="D3" s="278"/>
      <c r="E3" s="278"/>
    </row>
    <row r="4" spans="2:7" ht="21.75" customHeight="1" x14ac:dyDescent="0.25">
      <c r="B4" s="136" t="s">
        <v>0</v>
      </c>
      <c r="C4" s="208" t="str">
        <f>'CRONOGRAMA FISICO-FINANCEIRO'!C6</f>
        <v>MANUTENÇÃO DA PONTE DE 65 METROS SOBRE O RIO RIO BRANCO</v>
      </c>
      <c r="D4" s="209"/>
      <c r="E4" s="209"/>
      <c r="F4" s="290" t="s">
        <v>98</v>
      </c>
      <c r="G4" s="290"/>
    </row>
    <row r="5" spans="2:7" x14ac:dyDescent="0.25">
      <c r="B5" s="136" t="s">
        <v>1</v>
      </c>
      <c r="C5" s="208" t="s">
        <v>2</v>
      </c>
      <c r="D5" s="209"/>
      <c r="E5" s="209"/>
      <c r="F5" s="290"/>
      <c r="G5" s="290"/>
    </row>
    <row r="6" spans="2:7" ht="15.75" thickBot="1" x14ac:dyDescent="0.3">
      <c r="B6" s="279"/>
      <c r="C6" s="278"/>
      <c r="D6" s="278"/>
      <c r="E6" s="278"/>
      <c r="F6" s="290"/>
      <c r="G6" s="290"/>
    </row>
    <row r="7" spans="2:7" ht="15.75" customHeight="1" x14ac:dyDescent="0.25">
      <c r="B7" s="210"/>
      <c r="C7" s="211" t="s">
        <v>65</v>
      </c>
      <c r="D7" s="212"/>
      <c r="E7" s="213"/>
      <c r="F7" s="290"/>
      <c r="G7" s="290"/>
    </row>
    <row r="8" spans="2:7" ht="15.75" thickBot="1" x14ac:dyDescent="0.3">
      <c r="B8" s="215"/>
      <c r="C8" s="216" t="s">
        <v>66</v>
      </c>
      <c r="D8" s="217"/>
      <c r="E8" s="218"/>
      <c r="F8" s="290"/>
      <c r="G8" s="290"/>
    </row>
    <row r="9" spans="2:7" x14ac:dyDescent="0.25">
      <c r="B9" s="219"/>
      <c r="C9" s="220" t="s">
        <v>67</v>
      </c>
      <c r="D9" s="221"/>
      <c r="E9" s="222"/>
      <c r="F9" s="290"/>
      <c r="G9" s="290"/>
    </row>
    <row r="10" spans="2:7" ht="15.75" thickBot="1" x14ac:dyDescent="0.3">
      <c r="B10" s="219"/>
      <c r="C10" s="223"/>
      <c r="D10" s="224"/>
      <c r="E10" s="225"/>
      <c r="F10" s="290"/>
      <c r="G10" s="290"/>
    </row>
    <row r="11" spans="2:7" ht="16.5" thickBot="1" x14ac:dyDescent="0.3">
      <c r="B11" s="226"/>
      <c r="C11" s="227" t="s">
        <v>68</v>
      </c>
      <c r="D11" s="228"/>
      <c r="E11" s="229"/>
      <c r="F11" s="290"/>
      <c r="G11" s="290"/>
    </row>
    <row r="12" spans="2:7" ht="15.75" thickBot="1" x14ac:dyDescent="0.3">
      <c r="B12" s="278"/>
      <c r="C12" s="280"/>
      <c r="D12" s="281"/>
      <c r="E12" s="282"/>
      <c r="F12" s="290"/>
      <c r="G12" s="290"/>
    </row>
    <row r="13" spans="2:7" ht="15.75" thickBot="1" x14ac:dyDescent="0.3">
      <c r="B13" s="278"/>
      <c r="C13" s="287" t="s">
        <v>69</v>
      </c>
      <c r="D13" s="288"/>
      <c r="E13" s="289"/>
    </row>
    <row r="14" spans="2:7" x14ac:dyDescent="0.25">
      <c r="B14" s="278"/>
      <c r="C14" s="284" t="s">
        <v>70</v>
      </c>
      <c r="D14" s="285"/>
      <c r="E14" s="286" t="s">
        <v>71</v>
      </c>
    </row>
    <row r="15" spans="2:7" x14ac:dyDescent="0.25">
      <c r="B15" s="278"/>
      <c r="C15" s="230" t="s">
        <v>72</v>
      </c>
      <c r="D15" s="231"/>
      <c r="E15" s="232">
        <v>0.03</v>
      </c>
    </row>
    <row r="16" spans="2:7" x14ac:dyDescent="0.25">
      <c r="B16" s="278"/>
      <c r="C16" s="230" t="s">
        <v>73</v>
      </c>
      <c r="D16" s="231"/>
      <c r="E16" s="232">
        <v>0.01</v>
      </c>
    </row>
    <row r="17" spans="2:5" x14ac:dyDescent="0.25">
      <c r="B17" s="278"/>
      <c r="C17" s="230" t="s">
        <v>74</v>
      </c>
      <c r="D17" s="231"/>
      <c r="E17" s="232">
        <v>9.7000000000000003E-3</v>
      </c>
    </row>
    <row r="18" spans="2:5" x14ac:dyDescent="0.25">
      <c r="B18" s="278"/>
      <c r="C18" s="230" t="s">
        <v>75</v>
      </c>
      <c r="D18" s="233"/>
      <c r="E18" s="232">
        <v>8.0000000000000002E-3</v>
      </c>
    </row>
    <row r="19" spans="2:5" x14ac:dyDescent="0.25">
      <c r="B19" s="278"/>
      <c r="C19" s="234" t="s">
        <v>76</v>
      </c>
      <c r="D19" s="235"/>
      <c r="E19" s="236">
        <v>2E-3</v>
      </c>
    </row>
    <row r="20" spans="2:5" ht="15.75" thickBot="1" x14ac:dyDescent="0.3">
      <c r="B20" s="278"/>
      <c r="C20" s="237"/>
      <c r="D20" s="238" t="s">
        <v>77</v>
      </c>
      <c r="E20" s="239">
        <f>SUM(E15:E19)</f>
        <v>5.9700000000000003E-2</v>
      </c>
    </row>
    <row r="21" spans="2:5" ht="15.75" thickTop="1" x14ac:dyDescent="0.25">
      <c r="B21" s="278"/>
      <c r="C21" s="230"/>
      <c r="D21" s="240"/>
      <c r="E21" s="241"/>
    </row>
    <row r="22" spans="2:5" x14ac:dyDescent="0.25">
      <c r="B22" s="278"/>
      <c r="C22" s="274" t="s">
        <v>78</v>
      </c>
      <c r="D22" s="275"/>
      <c r="E22" s="276" t="s">
        <v>71</v>
      </c>
    </row>
    <row r="23" spans="2:5" x14ac:dyDescent="0.25">
      <c r="B23" s="278"/>
      <c r="C23" s="242" t="s">
        <v>79</v>
      </c>
      <c r="D23" s="243"/>
      <c r="E23" s="244">
        <v>7.3999999999999996E-2</v>
      </c>
    </row>
    <row r="24" spans="2:5" ht="15.75" thickBot="1" x14ac:dyDescent="0.3">
      <c r="B24" s="278"/>
      <c r="C24" s="237"/>
      <c r="D24" s="238" t="s">
        <v>77</v>
      </c>
      <c r="E24" s="239">
        <f>SUM(E23)</f>
        <v>7.3999999999999996E-2</v>
      </c>
    </row>
    <row r="25" spans="2:5" ht="15.75" thickTop="1" x14ac:dyDescent="0.25">
      <c r="B25" s="278"/>
      <c r="C25" s="230"/>
      <c r="D25" s="245"/>
      <c r="E25" s="246"/>
    </row>
    <row r="26" spans="2:5" x14ac:dyDescent="0.25">
      <c r="B26" s="278"/>
      <c r="C26" s="274" t="s">
        <v>80</v>
      </c>
      <c r="D26" s="275"/>
      <c r="E26" s="273">
        <v>0.14130000000000001</v>
      </c>
    </row>
    <row r="27" spans="2:5" x14ac:dyDescent="0.25">
      <c r="B27" s="278"/>
      <c r="C27" s="274" t="s">
        <v>81</v>
      </c>
      <c r="D27" s="275"/>
      <c r="E27" s="276" t="s">
        <v>71</v>
      </c>
    </row>
    <row r="28" spans="2:5" x14ac:dyDescent="0.25">
      <c r="B28" s="278"/>
      <c r="C28" s="247" t="s">
        <v>82</v>
      </c>
      <c r="D28" s="245" t="s">
        <v>83</v>
      </c>
      <c r="E28" s="269">
        <v>6.4999999999999997E-3</v>
      </c>
    </row>
    <row r="29" spans="2:5" x14ac:dyDescent="0.25">
      <c r="B29" s="278"/>
      <c r="C29" s="247" t="s">
        <v>84</v>
      </c>
      <c r="D29" s="245" t="s">
        <v>85</v>
      </c>
      <c r="E29" s="269">
        <v>0.03</v>
      </c>
    </row>
    <row r="30" spans="2:5" x14ac:dyDescent="0.25">
      <c r="B30" s="278"/>
      <c r="C30" s="248" t="s">
        <v>86</v>
      </c>
      <c r="D30" s="249" t="s">
        <v>87</v>
      </c>
      <c r="E30" s="270">
        <v>0.02</v>
      </c>
    </row>
    <row r="31" spans="2:5" x14ac:dyDescent="0.25">
      <c r="B31" s="278"/>
      <c r="C31" s="230" t="s">
        <v>88</v>
      </c>
      <c r="D31" s="245"/>
      <c r="E31" s="269">
        <v>4.4999999999999998E-2</v>
      </c>
    </row>
    <row r="32" spans="2:5" ht="15.75" thickBot="1" x14ac:dyDescent="0.3">
      <c r="B32" s="278"/>
      <c r="C32" s="250"/>
      <c r="D32" s="251" t="s">
        <v>77</v>
      </c>
      <c r="E32" s="271">
        <f>SUM(E28:E31)</f>
        <v>0.10149999999999999</v>
      </c>
    </row>
    <row r="33" spans="2:12" ht="15.75" thickTop="1" x14ac:dyDescent="0.25">
      <c r="B33" s="278"/>
      <c r="C33" s="230"/>
      <c r="D33" s="245"/>
      <c r="E33" s="246"/>
    </row>
    <row r="34" spans="2:12" ht="15.75" x14ac:dyDescent="0.25">
      <c r="B34" s="278"/>
      <c r="C34" s="277" t="s">
        <v>89</v>
      </c>
      <c r="D34" s="283"/>
      <c r="E34" s="272">
        <f>ROUND((((1+E15+E18+E17+E19)*(1+E16)*(1+E23)/((1-E32)))-1),4)</f>
        <v>0.26729999999999998</v>
      </c>
    </row>
    <row r="35" spans="2:12" x14ac:dyDescent="0.25">
      <c r="B35" s="278"/>
      <c r="C35" s="230" t="s">
        <v>90</v>
      </c>
      <c r="D35" s="245"/>
      <c r="E35" s="232">
        <f>(100%/(1%+(E36/100)))/100</f>
        <v>0.78907914463820716</v>
      </c>
    </row>
    <row r="36" spans="2:12" x14ac:dyDescent="0.25">
      <c r="B36" s="278"/>
      <c r="C36" s="230" t="s">
        <v>91</v>
      </c>
      <c r="D36" s="245"/>
      <c r="E36" s="232">
        <f>E34</f>
        <v>0.26729999999999998</v>
      </c>
    </row>
    <row r="37" spans="2:12" ht="15.75" thickBot="1" x14ac:dyDescent="0.3">
      <c r="B37" s="278"/>
      <c r="C37" s="250" t="s">
        <v>92</v>
      </c>
      <c r="D37" s="252"/>
      <c r="E37" s="253">
        <v>1</v>
      </c>
    </row>
    <row r="38" spans="2:12" ht="15.75" thickTop="1" x14ac:dyDescent="0.25">
      <c r="B38" s="278"/>
      <c r="C38" s="230"/>
      <c r="D38" s="245"/>
      <c r="E38" s="246"/>
    </row>
    <row r="39" spans="2:12" x14ac:dyDescent="0.25">
      <c r="B39" s="278"/>
      <c r="C39" s="254" t="s">
        <v>93</v>
      </c>
      <c r="D39" s="255" t="s">
        <v>94</v>
      </c>
      <c r="E39" s="256"/>
    </row>
    <row r="40" spans="2:12" ht="15.75" thickBot="1" x14ac:dyDescent="0.3">
      <c r="B40" s="278"/>
      <c r="C40" s="257" t="s">
        <v>95</v>
      </c>
      <c r="D40" s="258" t="s">
        <v>96</v>
      </c>
      <c r="E40" s="259"/>
    </row>
    <row r="42" spans="2:12" x14ac:dyDescent="0.25">
      <c r="C42" s="73" t="s">
        <v>48</v>
      </c>
      <c r="D42" s="72"/>
      <c r="E42" s="72"/>
      <c r="F42" s="74"/>
      <c r="G42" s="74"/>
      <c r="H42" s="74"/>
      <c r="I42" s="75"/>
      <c r="J42" s="75"/>
      <c r="K42" s="75"/>
      <c r="L42" s="76"/>
    </row>
    <row r="43" spans="2:12" x14ac:dyDescent="0.25">
      <c r="C43" s="77"/>
      <c r="D43" s="78"/>
      <c r="E43" s="78"/>
      <c r="G43" s="80"/>
      <c r="H43" s="81"/>
      <c r="I43" s="81"/>
      <c r="L43" s="81"/>
    </row>
    <row r="45" spans="2:12" x14ac:dyDescent="0.25">
      <c r="C45" s="79" t="s">
        <v>49</v>
      </c>
      <c r="D45" s="76" t="s">
        <v>50</v>
      </c>
      <c r="E45" s="76"/>
    </row>
    <row r="46" spans="2:12" x14ac:dyDescent="0.25">
      <c r="D46" s="214"/>
      <c r="E46" s="214"/>
    </row>
    <row r="47" spans="2:12" x14ac:dyDescent="0.25">
      <c r="D47" s="214"/>
      <c r="E47" s="214"/>
    </row>
    <row r="48" spans="2:12" x14ac:dyDescent="0.25">
      <c r="D48" s="214"/>
      <c r="E48" s="214"/>
    </row>
  </sheetData>
  <mergeCells count="18">
    <mergeCell ref="F4:G12"/>
    <mergeCell ref="C26:D26"/>
    <mergeCell ref="C27:D27"/>
    <mergeCell ref="F42:H42"/>
    <mergeCell ref="I42:L42"/>
    <mergeCell ref="D45:E45"/>
    <mergeCell ref="C9:E9"/>
    <mergeCell ref="C11:E11"/>
    <mergeCell ref="C13:E13"/>
    <mergeCell ref="C14:D14"/>
    <mergeCell ref="D18:D19"/>
    <mergeCell ref="C22:D22"/>
    <mergeCell ref="C1:E1"/>
    <mergeCell ref="C2:E2"/>
    <mergeCell ref="C4:E4"/>
    <mergeCell ref="C5:E5"/>
    <mergeCell ref="C7:E7"/>
    <mergeCell ref="C8:E8"/>
  </mergeCells>
  <pageMargins left="0.511811024" right="0.511811024" top="0.78740157499999996" bottom="0.78740157499999996" header="0.31496062000000002" footer="0.31496062000000002"/>
  <pageSetup paperSize="9"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0"/>
  <sheetViews>
    <sheetView view="pageBreakPreview" topLeftCell="A4" zoomScale="90" zoomScaleNormal="100" zoomScaleSheetLayoutView="90" workbookViewId="0">
      <selection activeCell="T30" sqref="T30"/>
    </sheetView>
  </sheetViews>
  <sheetFormatPr defaultRowHeight="12.75" x14ac:dyDescent="0.25"/>
  <cols>
    <col min="1" max="1" width="9.140625" style="2"/>
    <col min="2" max="2" width="9.85546875" style="72" customWidth="1"/>
    <col min="3" max="3" width="15" style="72" customWidth="1"/>
    <col min="4" max="4" width="13.85546875" style="72" hidden="1" customWidth="1"/>
    <col min="5" max="5" width="57.85546875" style="2" customWidth="1"/>
    <col min="6" max="6" width="7.5703125" style="72" customWidth="1"/>
    <col min="7" max="7" width="8.7109375" style="81" customWidth="1"/>
    <col min="8" max="8" width="10.7109375" style="81" customWidth="1"/>
    <col min="9" max="9" width="10.85546875" style="81" customWidth="1"/>
    <col min="10" max="10" width="11.85546875" style="81" customWidth="1"/>
    <col min="11" max="11" width="13.42578125" style="81" bestFit="1" customWidth="1"/>
    <col min="12" max="12" width="8.85546875" style="72" customWidth="1"/>
    <col min="13" max="13" width="10.42578125" style="72" customWidth="1"/>
    <col min="14" max="14" width="11" style="2" bestFit="1" customWidth="1"/>
    <col min="15" max="16384" width="9.140625" style="2"/>
  </cols>
  <sheetData>
    <row r="1" spans="2:14" ht="55.5" customHeight="1" x14ac:dyDescent="0.25">
      <c r="B1" s="1"/>
      <c r="C1" s="1"/>
      <c r="D1" s="1"/>
      <c r="E1" s="114" t="s">
        <v>43</v>
      </c>
      <c r="F1" s="1"/>
      <c r="G1" s="1"/>
      <c r="H1" s="1"/>
      <c r="I1" s="1"/>
      <c r="J1" s="1"/>
      <c r="K1" s="1"/>
      <c r="L1" s="1"/>
      <c r="M1" s="1"/>
      <c r="N1" s="1"/>
    </row>
    <row r="2" spans="2:14" ht="25.5" customHeight="1" x14ac:dyDescent="0.25">
      <c r="B2" s="3" t="s">
        <v>44</v>
      </c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</row>
    <row r="3" spans="2:14" ht="43.5" customHeight="1" thickBot="1" x14ac:dyDescent="0.3">
      <c r="B3" s="6" t="s">
        <v>45</v>
      </c>
      <c r="C3" s="7"/>
      <c r="D3" s="8" t="s">
        <v>47</v>
      </c>
      <c r="E3" s="8"/>
      <c r="F3" s="8"/>
      <c r="G3" s="8"/>
      <c r="H3" s="8"/>
      <c r="I3" s="8"/>
      <c r="J3" s="8"/>
      <c r="K3" s="9"/>
      <c r="L3" s="5"/>
      <c r="M3" s="5"/>
      <c r="N3" s="5"/>
    </row>
    <row r="4" spans="2:14" ht="21.75" customHeight="1" x14ac:dyDescent="0.25">
      <c r="B4" s="10" t="s">
        <v>0</v>
      </c>
      <c r="C4" s="11" t="s">
        <v>46</v>
      </c>
      <c r="D4" s="12"/>
      <c r="E4" s="12"/>
      <c r="F4" s="12"/>
      <c r="G4" s="12"/>
      <c r="H4" s="12"/>
      <c r="I4" s="12"/>
      <c r="J4" s="12"/>
      <c r="K4" s="13"/>
      <c r="L4" s="14"/>
      <c r="M4" s="14"/>
      <c r="N4" s="1"/>
    </row>
    <row r="5" spans="2:14" ht="21.75" customHeight="1" x14ac:dyDescent="0.25">
      <c r="B5" s="15" t="s">
        <v>1</v>
      </c>
      <c r="C5" s="16" t="s">
        <v>2</v>
      </c>
      <c r="D5" s="17"/>
      <c r="E5" s="17"/>
      <c r="F5" s="17"/>
      <c r="G5" s="17"/>
      <c r="H5" s="18"/>
      <c r="I5" s="263" t="s">
        <v>3</v>
      </c>
      <c r="J5" s="264">
        <f>'B D I'!E34</f>
        <v>0.26729999999999998</v>
      </c>
      <c r="K5" s="20" t="s">
        <v>4</v>
      </c>
      <c r="L5" s="14"/>
      <c r="M5" s="14"/>
      <c r="N5" s="1"/>
    </row>
    <row r="6" spans="2:14" ht="35.25" customHeight="1" thickBot="1" x14ac:dyDescent="0.3">
      <c r="B6" s="21" t="s">
        <v>5</v>
      </c>
      <c r="C6" s="22">
        <v>60</v>
      </c>
      <c r="D6" s="23" t="s">
        <v>6</v>
      </c>
      <c r="E6" s="24"/>
      <c r="F6" s="25" t="s">
        <v>7</v>
      </c>
      <c r="G6" s="25"/>
      <c r="H6" s="25"/>
      <c r="I6" s="26" t="s">
        <v>8</v>
      </c>
      <c r="J6" s="27"/>
      <c r="K6" s="28"/>
      <c r="L6" s="1"/>
      <c r="M6" s="1"/>
      <c r="N6" s="1"/>
    </row>
    <row r="7" spans="2:14" ht="5.25" customHeight="1" thickBot="1" x14ac:dyDescent="0.3">
      <c r="B7" s="29"/>
      <c r="C7" s="30"/>
      <c r="D7" s="30"/>
      <c r="E7" s="31"/>
      <c r="F7" s="30"/>
      <c r="G7" s="32"/>
      <c r="H7" s="32"/>
      <c r="I7" s="33"/>
      <c r="J7" s="34"/>
      <c r="K7" s="35"/>
      <c r="L7" s="1"/>
      <c r="M7" s="1"/>
      <c r="N7" s="1"/>
    </row>
    <row r="8" spans="2:14" ht="13.5" customHeight="1" thickBot="1" x14ac:dyDescent="0.3">
      <c r="B8" s="36" t="s">
        <v>9</v>
      </c>
      <c r="C8" s="37"/>
      <c r="D8" s="37"/>
      <c r="E8" s="37"/>
      <c r="F8" s="37"/>
      <c r="G8" s="37"/>
      <c r="H8" s="37"/>
      <c r="I8" s="37"/>
      <c r="J8" s="37"/>
      <c r="K8" s="38"/>
      <c r="L8" s="1"/>
      <c r="M8" s="1"/>
      <c r="N8" s="1"/>
    </row>
    <row r="9" spans="2:14" ht="4.5" customHeight="1" x14ac:dyDescent="0.25">
      <c r="B9" s="39"/>
      <c r="C9" s="40"/>
      <c r="D9" s="40"/>
      <c r="E9" s="41"/>
      <c r="F9" s="40"/>
      <c r="G9" s="42"/>
      <c r="H9" s="42"/>
      <c r="I9" s="42"/>
      <c r="J9" s="43"/>
      <c r="K9" s="44"/>
      <c r="L9" s="45"/>
      <c r="M9" s="45"/>
      <c r="N9" s="1"/>
    </row>
    <row r="10" spans="2:14" ht="38.25" x14ac:dyDescent="0.25">
      <c r="B10" s="46" t="s">
        <v>10</v>
      </c>
      <c r="C10" s="47" t="s">
        <v>11</v>
      </c>
      <c r="D10" s="47" t="s">
        <v>12</v>
      </c>
      <c r="E10" s="48" t="s">
        <v>13</v>
      </c>
      <c r="F10" s="48" t="s">
        <v>14</v>
      </c>
      <c r="G10" s="49" t="s">
        <v>15</v>
      </c>
      <c r="H10" s="49" t="s">
        <v>16</v>
      </c>
      <c r="I10" s="49" t="s">
        <v>97</v>
      </c>
      <c r="J10" s="49" t="s">
        <v>17</v>
      </c>
      <c r="K10" s="50" t="s">
        <v>18</v>
      </c>
      <c r="L10" s="1"/>
      <c r="M10" s="1"/>
      <c r="N10" s="1"/>
    </row>
    <row r="11" spans="2:14" s="57" customFormat="1" ht="24" customHeight="1" x14ac:dyDescent="0.25">
      <c r="B11" s="51" t="s">
        <v>19</v>
      </c>
      <c r="C11" s="52" t="s">
        <v>20</v>
      </c>
      <c r="D11" s="53"/>
      <c r="E11" s="53"/>
      <c r="F11" s="53"/>
      <c r="G11" s="53"/>
      <c r="H11" s="53"/>
      <c r="I11" s="53"/>
      <c r="J11" s="54"/>
      <c r="K11" s="55"/>
      <c r="L11" s="56"/>
      <c r="M11" s="56"/>
      <c r="N11" s="56"/>
    </row>
    <row r="12" spans="2:14" s="57" customFormat="1" ht="28.5" customHeight="1" x14ac:dyDescent="0.25">
      <c r="B12" s="58" t="s">
        <v>21</v>
      </c>
      <c r="C12" s="59" t="s">
        <v>22</v>
      </c>
      <c r="D12" s="59" t="s">
        <v>23</v>
      </c>
      <c r="E12" s="60" t="s">
        <v>24</v>
      </c>
      <c r="F12" s="61" t="s">
        <v>25</v>
      </c>
      <c r="G12" s="62">
        <v>357.5</v>
      </c>
      <c r="H12" s="62">
        <f>'[1]COMP CUST UNIT'!H24</f>
        <v>236.92999999999998</v>
      </c>
      <c r="I12" s="62">
        <f>H12*$J$5</f>
        <v>63.331388999999987</v>
      </c>
      <c r="J12" s="62">
        <f t="shared" ref="J12:J17" si="0">H12+I12</f>
        <v>300.26138899999995</v>
      </c>
      <c r="K12" s="63">
        <f t="shared" ref="K12:K17" si="1">J12*G12</f>
        <v>107343.44656749998</v>
      </c>
      <c r="L12" s="56"/>
      <c r="M12" s="56"/>
      <c r="N12" s="56"/>
    </row>
    <row r="13" spans="2:14" s="57" customFormat="1" ht="28.5" customHeight="1" x14ac:dyDescent="0.25">
      <c r="B13" s="58" t="s">
        <v>26</v>
      </c>
      <c r="C13" s="59" t="s">
        <v>27</v>
      </c>
      <c r="D13" s="59" t="s">
        <v>23</v>
      </c>
      <c r="E13" s="60" t="s">
        <v>28</v>
      </c>
      <c r="F13" s="61" t="s">
        <v>25</v>
      </c>
      <c r="G13" s="62">
        <v>117</v>
      </c>
      <c r="H13" s="62">
        <f>'[1]COMP CUST UNIT'!H41</f>
        <v>245.34</v>
      </c>
      <c r="I13" s="62">
        <f t="shared" ref="I13:I17" si="2">H13*$J$5</f>
        <v>65.579381999999995</v>
      </c>
      <c r="J13" s="62">
        <f t="shared" si="0"/>
        <v>310.91938199999998</v>
      </c>
      <c r="K13" s="63">
        <f t="shared" si="1"/>
        <v>36377.567693999998</v>
      </c>
      <c r="L13" s="56"/>
      <c r="M13" s="56"/>
      <c r="N13" s="56"/>
    </row>
    <row r="14" spans="2:14" s="57" customFormat="1" ht="28.5" customHeight="1" x14ac:dyDescent="0.25">
      <c r="B14" s="58" t="s">
        <v>29</v>
      </c>
      <c r="C14" s="59" t="s">
        <v>30</v>
      </c>
      <c r="D14" s="59" t="s">
        <v>23</v>
      </c>
      <c r="E14" s="60" t="s">
        <v>31</v>
      </c>
      <c r="F14" s="61" t="s">
        <v>32</v>
      </c>
      <c r="G14" s="62">
        <v>65</v>
      </c>
      <c r="H14" s="62">
        <f>'[1]COMP CUST UNIT'!H56</f>
        <v>107.58</v>
      </c>
      <c r="I14" s="62">
        <f t="shared" si="2"/>
        <v>28.756133999999996</v>
      </c>
      <c r="J14" s="62">
        <f t="shared" si="0"/>
        <v>136.33613399999999</v>
      </c>
      <c r="K14" s="63">
        <f t="shared" si="1"/>
        <v>8861.8487099999984</v>
      </c>
      <c r="L14" s="56"/>
      <c r="M14" s="56"/>
      <c r="N14" s="56"/>
    </row>
    <row r="15" spans="2:14" s="57" customFormat="1" ht="28.5" customHeight="1" x14ac:dyDescent="0.25">
      <c r="B15" s="58" t="s">
        <v>33</v>
      </c>
      <c r="C15" s="59" t="s">
        <v>34</v>
      </c>
      <c r="D15" s="59" t="s">
        <v>23</v>
      </c>
      <c r="E15" s="60" t="s">
        <v>35</v>
      </c>
      <c r="F15" s="61" t="s">
        <v>32</v>
      </c>
      <c r="G15" s="62">
        <v>276</v>
      </c>
      <c r="H15" s="62">
        <f>'[1]COMP CUST UNIT'!H72</f>
        <v>251.64000000000001</v>
      </c>
      <c r="I15" s="62">
        <f t="shared" si="2"/>
        <v>67.263372000000004</v>
      </c>
      <c r="J15" s="62">
        <f t="shared" si="0"/>
        <v>318.90337199999999</v>
      </c>
      <c r="K15" s="63">
        <f t="shared" si="1"/>
        <v>88017.330671999996</v>
      </c>
      <c r="L15" s="56"/>
      <c r="M15" s="56"/>
      <c r="N15" s="56"/>
    </row>
    <row r="16" spans="2:14" s="57" customFormat="1" ht="28.5" customHeight="1" x14ac:dyDescent="0.25">
      <c r="B16" s="58" t="s">
        <v>36</v>
      </c>
      <c r="C16" s="59" t="s">
        <v>37</v>
      </c>
      <c r="D16" s="59" t="s">
        <v>23</v>
      </c>
      <c r="E16" s="60" t="s">
        <v>38</v>
      </c>
      <c r="F16" s="61" t="s">
        <v>32</v>
      </c>
      <c r="G16" s="62">
        <v>75</v>
      </c>
      <c r="H16" s="62">
        <f>'[1]COMP CUST UNIT'!H88</f>
        <v>259.14</v>
      </c>
      <c r="I16" s="62">
        <f t="shared" si="2"/>
        <v>69.268121999999991</v>
      </c>
      <c r="J16" s="62">
        <f t="shared" si="0"/>
        <v>328.40812199999999</v>
      </c>
      <c r="K16" s="63">
        <f t="shared" si="1"/>
        <v>24630.60915</v>
      </c>
      <c r="L16" s="56"/>
      <c r="M16" s="56"/>
      <c r="N16" s="56"/>
    </row>
    <row r="17" spans="2:14" s="57" customFormat="1" ht="33.75" customHeight="1" thickBot="1" x14ac:dyDescent="0.3">
      <c r="B17" s="58" t="s">
        <v>39</v>
      </c>
      <c r="C17" s="59" t="s">
        <v>40</v>
      </c>
      <c r="D17" s="59" t="s">
        <v>23</v>
      </c>
      <c r="E17" s="60" t="s">
        <v>41</v>
      </c>
      <c r="F17" s="61" t="s">
        <v>32</v>
      </c>
      <c r="G17" s="62">
        <v>105</v>
      </c>
      <c r="H17" s="62">
        <f>'[1]COMP CUST UNIT'!H104</f>
        <v>208.37999999999997</v>
      </c>
      <c r="I17" s="62">
        <f t="shared" si="2"/>
        <v>55.69997399999999</v>
      </c>
      <c r="J17" s="64">
        <f t="shared" si="0"/>
        <v>264.07997399999994</v>
      </c>
      <c r="K17" s="65">
        <f t="shared" si="1"/>
        <v>27728.397269999994</v>
      </c>
      <c r="L17" s="56"/>
      <c r="M17" s="56"/>
      <c r="N17" s="56"/>
    </row>
    <row r="18" spans="2:14" s="57" customFormat="1" ht="24.95" customHeight="1" thickBot="1" x14ac:dyDescent="0.3">
      <c r="B18" s="66"/>
      <c r="C18" s="67"/>
      <c r="D18" s="67"/>
      <c r="E18" s="67"/>
      <c r="F18" s="67"/>
      <c r="G18" s="67"/>
      <c r="H18" s="68"/>
      <c r="I18" s="69" t="s">
        <v>42</v>
      </c>
      <c r="J18" s="70"/>
      <c r="K18" s="262">
        <f>SUM(K12:K17)</f>
        <v>292959.20006349997</v>
      </c>
      <c r="L18" s="56"/>
      <c r="M18" s="56"/>
      <c r="N18" s="56"/>
    </row>
    <row r="19" spans="2:14" x14ac:dyDescent="0.25">
      <c r="B19" s="2"/>
      <c r="C19" s="2"/>
      <c r="D19" s="2"/>
      <c r="F19" s="2"/>
      <c r="G19" s="71"/>
      <c r="H19" s="71"/>
      <c r="I19" s="71"/>
      <c r="J19" s="71"/>
      <c r="K19" s="71"/>
    </row>
    <row r="20" spans="2:14" ht="15" x14ac:dyDescent="0.25">
      <c r="B20" s="73" t="s">
        <v>48</v>
      </c>
      <c r="E20" s="74"/>
      <c r="F20" s="74"/>
      <c r="G20" s="74"/>
      <c r="H20" s="75"/>
      <c r="I20" s="75"/>
      <c r="J20" s="75"/>
      <c r="K20" s="76"/>
    </row>
    <row r="21" spans="2:14" ht="47.25" customHeight="1" x14ac:dyDescent="0.25">
      <c r="B21" s="77"/>
      <c r="C21" s="78"/>
      <c r="D21" s="78"/>
      <c r="E21" s="79" t="s">
        <v>49</v>
      </c>
      <c r="F21" s="80"/>
      <c r="I21" s="76" t="s">
        <v>50</v>
      </c>
      <c r="J21" s="76"/>
    </row>
    <row r="22" spans="2:14" x14ac:dyDescent="0.25">
      <c r="E22" s="82"/>
    </row>
    <row r="23" spans="2:14" ht="15" x14ac:dyDescent="0.25">
      <c r="B23" s="83"/>
      <c r="E23" s="84"/>
      <c r="F23" s="85"/>
      <c r="G23" s="86"/>
      <c r="H23" s="86"/>
      <c r="I23" s="86"/>
      <c r="J23" s="86"/>
      <c r="K23" s="86"/>
    </row>
    <row r="24" spans="2:14" x14ac:dyDescent="0.25">
      <c r="B24" s="84"/>
      <c r="E24" s="84"/>
      <c r="F24" s="84"/>
      <c r="G24" s="76"/>
      <c r="H24" s="76"/>
      <c r="K24" s="76"/>
    </row>
    <row r="25" spans="2:14" x14ac:dyDescent="0.25">
      <c r="B25" s="84"/>
      <c r="F25" s="84"/>
      <c r="G25" s="76"/>
      <c r="H25" s="76"/>
      <c r="K25" s="76"/>
    </row>
    <row r="26" spans="2:14" x14ac:dyDescent="0.25">
      <c r="B26" s="84"/>
      <c r="F26" s="84"/>
      <c r="G26" s="76"/>
      <c r="H26" s="76"/>
      <c r="K26" s="76"/>
    </row>
    <row r="27" spans="2:14" x14ac:dyDescent="0.25">
      <c r="B27" s="84"/>
      <c r="F27" s="84"/>
      <c r="G27" s="76"/>
      <c r="H27" s="76"/>
      <c r="K27" s="76"/>
    </row>
    <row r="28" spans="2:14" x14ac:dyDescent="0.25">
      <c r="B28" s="84"/>
      <c r="F28" s="84"/>
      <c r="G28" s="76"/>
      <c r="H28" s="76"/>
      <c r="K28" s="76"/>
    </row>
    <row r="31" spans="2:14" ht="15" x14ac:dyDescent="0.25">
      <c r="E31" s="87"/>
      <c r="H31" s="88"/>
      <c r="I31" s="88"/>
      <c r="J31" s="88"/>
    </row>
    <row r="32" spans="2:14" x14ac:dyDescent="0.25"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2:11" s="2" customFormat="1" ht="15" x14ac:dyDescent="0.25">
      <c r="B33" s="83"/>
      <c r="C33" s="72"/>
      <c r="D33" s="72"/>
      <c r="E33" s="89"/>
      <c r="F33" s="89"/>
      <c r="G33" s="89"/>
      <c r="H33" s="89"/>
      <c r="I33" s="89"/>
      <c r="J33" s="89"/>
      <c r="K33" s="89"/>
    </row>
    <row r="34" spans="2:11" s="2" customFormat="1" x14ac:dyDescent="0.25">
      <c r="B34" s="84"/>
      <c r="C34" s="72"/>
      <c r="D34" s="72"/>
      <c r="F34" s="84"/>
      <c r="G34" s="76"/>
      <c r="H34" s="76"/>
      <c r="I34" s="81"/>
      <c r="J34" s="81"/>
      <c r="K34" s="76"/>
    </row>
    <row r="35" spans="2:11" s="2" customFormat="1" x14ac:dyDescent="0.25">
      <c r="B35" s="84"/>
      <c r="C35" s="72"/>
      <c r="D35" s="72"/>
      <c r="F35" s="84"/>
      <c r="G35" s="76"/>
      <c r="H35" s="76"/>
      <c r="I35" s="81"/>
      <c r="J35" s="81"/>
      <c r="K35" s="76"/>
    </row>
    <row r="36" spans="2:11" s="2" customFormat="1" ht="15" x14ac:dyDescent="0.25">
      <c r="B36" s="72"/>
      <c r="C36" s="72"/>
      <c r="D36" s="72"/>
      <c r="E36" s="87"/>
      <c r="F36" s="72"/>
      <c r="G36" s="81"/>
      <c r="H36" s="88"/>
      <c r="I36" s="88"/>
      <c r="J36" s="88"/>
      <c r="K36" s="81"/>
    </row>
    <row r="37" spans="2:11" s="2" customFormat="1" x14ac:dyDescent="0.25"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2:11" s="2" customFormat="1" ht="15" x14ac:dyDescent="0.25">
      <c r="B38" s="83"/>
      <c r="C38" s="72"/>
      <c r="D38" s="72"/>
      <c r="E38" s="89"/>
      <c r="F38" s="89"/>
      <c r="G38" s="89"/>
      <c r="H38" s="89"/>
      <c r="I38" s="89"/>
      <c r="J38" s="89"/>
      <c r="K38" s="89"/>
    </row>
    <row r="40" spans="2:11" s="2" customFormat="1" ht="15" x14ac:dyDescent="0.25">
      <c r="B40" s="72"/>
      <c r="C40" s="72"/>
      <c r="D40" s="72"/>
      <c r="E40" s="87"/>
      <c r="F40" s="72"/>
      <c r="G40" s="81"/>
      <c r="H40" s="88"/>
      <c r="I40" s="88"/>
      <c r="J40" s="88"/>
      <c r="K40" s="81"/>
    </row>
    <row r="41" spans="2:11" s="2" customFormat="1" x14ac:dyDescent="0.25">
      <c r="B41" s="84"/>
      <c r="C41" s="72"/>
      <c r="D41" s="72"/>
      <c r="E41" s="90"/>
      <c r="F41" s="91"/>
      <c r="G41" s="92"/>
      <c r="H41" s="92"/>
      <c r="I41" s="92"/>
      <c r="J41" s="92"/>
      <c r="K41" s="92"/>
    </row>
    <row r="42" spans="2:11" s="2" customFormat="1" x14ac:dyDescent="0.25">
      <c r="B42" s="84"/>
      <c r="C42" s="72"/>
      <c r="D42" s="72"/>
      <c r="E42" s="90"/>
      <c r="F42" s="92"/>
      <c r="G42" s="92"/>
      <c r="H42" s="92"/>
      <c r="I42" s="92"/>
      <c r="J42" s="92"/>
      <c r="K42" s="92"/>
    </row>
    <row r="43" spans="2:11" s="2" customFormat="1" x14ac:dyDescent="0.25">
      <c r="B43" s="93"/>
      <c r="C43" s="72"/>
      <c r="D43" s="72"/>
      <c r="E43" s="93"/>
      <c r="F43" s="93"/>
      <c r="G43" s="94"/>
      <c r="H43" s="94"/>
      <c r="I43" s="94"/>
      <c r="J43" s="94"/>
      <c r="K43" s="94"/>
    </row>
    <row r="44" spans="2:11" s="2" customFormat="1" x14ac:dyDescent="0.25">
      <c r="B44" s="95"/>
      <c r="C44" s="72"/>
      <c r="D44" s="72"/>
      <c r="E44" s="96"/>
      <c r="F44" s="97"/>
      <c r="G44" s="81"/>
      <c r="H44" s="81"/>
      <c r="I44" s="81"/>
      <c r="J44" s="81"/>
      <c r="K44" s="81"/>
    </row>
    <row r="45" spans="2:11" s="2" customFormat="1" x14ac:dyDescent="0.25">
      <c r="B45" s="95"/>
      <c r="C45" s="72"/>
      <c r="D45" s="72"/>
      <c r="E45" s="96"/>
      <c r="F45" s="97"/>
      <c r="G45" s="81"/>
      <c r="H45" s="81"/>
      <c r="I45" s="81"/>
      <c r="J45" s="81"/>
      <c r="K45" s="81"/>
    </row>
    <row r="46" spans="2:11" s="2" customFormat="1" x14ac:dyDescent="0.25">
      <c r="B46" s="98"/>
      <c r="C46" s="72"/>
      <c r="D46" s="72"/>
      <c r="E46" s="99"/>
      <c r="F46" s="100"/>
      <c r="G46" s="81"/>
      <c r="H46" s="81"/>
      <c r="I46" s="81"/>
      <c r="J46" s="81"/>
      <c r="K46" s="81"/>
    </row>
    <row r="47" spans="2:11" s="2" customFormat="1" x14ac:dyDescent="0.25">
      <c r="B47" s="101"/>
      <c r="C47" s="72"/>
      <c r="D47" s="72"/>
      <c r="E47" s="102"/>
      <c r="F47" s="97"/>
      <c r="G47" s="81"/>
      <c r="H47" s="81"/>
      <c r="I47" s="81"/>
      <c r="J47" s="81"/>
      <c r="K47" s="94"/>
    </row>
    <row r="48" spans="2:11" s="2" customFormat="1" x14ac:dyDescent="0.25">
      <c r="B48" s="95"/>
      <c r="C48" s="72"/>
      <c r="D48" s="72"/>
      <c r="E48" s="96"/>
      <c r="F48" s="97"/>
      <c r="G48" s="81"/>
      <c r="H48" s="81"/>
      <c r="I48" s="81"/>
      <c r="J48" s="81"/>
      <c r="K48" s="81"/>
    </row>
    <row r="49" spans="2:11" s="2" customFormat="1" x14ac:dyDescent="0.25">
      <c r="B49" s="95"/>
      <c r="C49" s="72"/>
      <c r="D49" s="72"/>
      <c r="E49" s="96"/>
      <c r="F49" s="97"/>
      <c r="G49" s="81"/>
      <c r="H49" s="81"/>
      <c r="I49" s="81"/>
      <c r="J49" s="81"/>
      <c r="K49" s="81"/>
    </row>
    <row r="50" spans="2:11" s="2" customFormat="1" x14ac:dyDescent="0.25">
      <c r="B50" s="98"/>
      <c r="C50" s="72"/>
      <c r="D50" s="72"/>
      <c r="E50" s="96"/>
      <c r="F50" s="97"/>
      <c r="G50" s="81"/>
      <c r="H50" s="81"/>
      <c r="I50" s="81"/>
      <c r="J50" s="81"/>
      <c r="K50" s="81"/>
    </row>
    <row r="51" spans="2:11" s="2" customFormat="1" x14ac:dyDescent="0.25">
      <c r="B51" s="101"/>
      <c r="C51" s="72"/>
      <c r="D51" s="72"/>
      <c r="E51" s="102"/>
      <c r="F51" s="97"/>
      <c r="G51" s="81"/>
      <c r="H51" s="81"/>
      <c r="I51" s="81"/>
      <c r="J51" s="81"/>
      <c r="K51" s="94"/>
    </row>
    <row r="52" spans="2:11" s="2" customFormat="1" x14ac:dyDescent="0.25">
      <c r="B52" s="95"/>
      <c r="C52" s="72"/>
      <c r="D52" s="72"/>
      <c r="E52" s="96"/>
      <c r="F52" s="97"/>
      <c r="G52" s="81"/>
      <c r="H52" s="81"/>
      <c r="I52" s="81"/>
      <c r="J52" s="81"/>
      <c r="K52" s="81"/>
    </row>
    <row r="53" spans="2:11" s="2" customFormat="1" x14ac:dyDescent="0.25">
      <c r="B53" s="95"/>
      <c r="C53" s="72"/>
      <c r="D53" s="72"/>
      <c r="E53" s="96"/>
      <c r="F53" s="97"/>
      <c r="G53" s="81"/>
      <c r="H53" s="81"/>
      <c r="I53" s="81"/>
      <c r="J53" s="81"/>
      <c r="K53" s="81"/>
    </row>
    <row r="54" spans="2:11" s="2" customFormat="1" x14ac:dyDescent="0.25">
      <c r="B54" s="95"/>
      <c r="C54" s="72"/>
      <c r="D54" s="72"/>
      <c r="E54" s="96"/>
      <c r="F54" s="97"/>
      <c r="G54" s="81"/>
      <c r="H54" s="81"/>
      <c r="I54" s="81"/>
      <c r="J54" s="81"/>
      <c r="K54" s="81"/>
    </row>
    <row r="55" spans="2:11" s="2" customFormat="1" x14ac:dyDescent="0.25">
      <c r="B55" s="98"/>
      <c r="C55" s="72"/>
      <c r="D55" s="72"/>
      <c r="E55" s="99"/>
      <c r="F55" s="100"/>
      <c r="G55" s="81"/>
      <c r="H55" s="81"/>
      <c r="I55" s="81"/>
      <c r="J55" s="81"/>
      <c r="K55" s="81"/>
    </row>
    <row r="56" spans="2:11" s="2" customFormat="1" x14ac:dyDescent="0.25">
      <c r="B56" s="101"/>
      <c r="C56" s="72"/>
      <c r="D56" s="72"/>
      <c r="E56" s="102"/>
      <c r="F56" s="97"/>
      <c r="G56" s="81"/>
      <c r="H56" s="81"/>
      <c r="I56" s="81"/>
      <c r="J56" s="81"/>
      <c r="K56" s="94"/>
    </row>
    <row r="57" spans="2:11" s="2" customFormat="1" x14ac:dyDescent="0.25">
      <c r="B57" s="95"/>
      <c r="C57" s="72"/>
      <c r="D57" s="72"/>
      <c r="E57" s="96"/>
      <c r="F57" s="97"/>
      <c r="G57" s="81"/>
      <c r="H57" s="81"/>
      <c r="I57" s="81"/>
      <c r="J57" s="81"/>
      <c r="K57" s="81"/>
    </row>
    <row r="58" spans="2:11" s="2" customFormat="1" x14ac:dyDescent="0.25">
      <c r="B58" s="95"/>
      <c r="C58" s="72"/>
      <c r="D58" s="72"/>
      <c r="E58" s="96"/>
      <c r="F58" s="97"/>
      <c r="G58" s="81"/>
      <c r="H58" s="81"/>
      <c r="I58" s="81"/>
      <c r="J58" s="81"/>
      <c r="K58" s="81"/>
    </row>
    <row r="59" spans="2:11" s="2" customFormat="1" x14ac:dyDescent="0.25">
      <c r="B59" s="95"/>
      <c r="C59" s="72"/>
      <c r="D59" s="72"/>
      <c r="E59" s="96"/>
      <c r="F59" s="97"/>
      <c r="G59" s="81"/>
      <c r="H59" s="81"/>
      <c r="I59" s="81"/>
      <c r="J59" s="81"/>
      <c r="K59" s="81"/>
    </row>
    <row r="60" spans="2:11" s="2" customFormat="1" x14ac:dyDescent="0.25">
      <c r="B60" s="95"/>
      <c r="C60" s="72"/>
      <c r="D60" s="72"/>
      <c r="E60" s="96"/>
      <c r="F60" s="97"/>
      <c r="G60" s="81"/>
      <c r="H60" s="81"/>
      <c r="I60" s="81"/>
      <c r="J60" s="81"/>
      <c r="K60" s="81"/>
    </row>
    <row r="61" spans="2:11" s="2" customFormat="1" x14ac:dyDescent="0.25">
      <c r="B61" s="103"/>
      <c r="C61" s="103"/>
      <c r="D61" s="103"/>
      <c r="E61" s="103"/>
      <c r="F61" s="100"/>
      <c r="G61" s="81"/>
      <c r="H61" s="81"/>
      <c r="I61" s="81"/>
      <c r="J61" s="81"/>
      <c r="K61" s="81"/>
    </row>
    <row r="62" spans="2:11" s="2" customFormat="1" x14ac:dyDescent="0.25">
      <c r="B62" s="103"/>
      <c r="C62" s="103"/>
      <c r="D62" s="103"/>
      <c r="E62" s="103"/>
      <c r="F62" s="100"/>
      <c r="G62" s="81"/>
      <c r="H62" s="81"/>
      <c r="I62" s="81"/>
      <c r="J62" s="81"/>
      <c r="K62" s="81"/>
    </row>
    <row r="74" spans="2:11" s="2" customFormat="1" x14ac:dyDescent="0.25">
      <c r="B74" s="72"/>
      <c r="C74" s="72"/>
      <c r="D74" s="72"/>
      <c r="F74" s="72"/>
      <c r="G74" s="81"/>
      <c r="H74" s="81"/>
      <c r="I74" s="81"/>
      <c r="J74" s="81"/>
      <c r="K74" s="94"/>
    </row>
    <row r="75" spans="2:11" s="2" customFormat="1" x14ac:dyDescent="0.25">
      <c r="B75" s="72"/>
      <c r="C75" s="72"/>
      <c r="D75" s="72"/>
      <c r="F75" s="72"/>
      <c r="G75" s="81"/>
      <c r="H75" s="81"/>
      <c r="I75" s="81"/>
      <c r="J75" s="81"/>
      <c r="K75" s="94"/>
    </row>
    <row r="76" spans="2:11" s="2" customFormat="1" x14ac:dyDescent="0.25">
      <c r="B76" s="72"/>
      <c r="C76" s="72"/>
      <c r="D76" s="72"/>
      <c r="F76" s="72"/>
      <c r="G76" s="81"/>
      <c r="H76" s="81"/>
      <c r="I76" s="81"/>
      <c r="J76" s="81"/>
      <c r="K76" s="94"/>
    </row>
    <row r="77" spans="2:11" s="2" customFormat="1" x14ac:dyDescent="0.25">
      <c r="B77" s="72"/>
      <c r="C77" s="72"/>
      <c r="D77" s="72"/>
      <c r="F77" s="72"/>
      <c r="G77" s="81"/>
      <c r="H77" s="81"/>
      <c r="I77" s="81"/>
      <c r="J77" s="81"/>
      <c r="K77" s="94"/>
    </row>
    <row r="78" spans="2:11" s="2" customFormat="1" x14ac:dyDescent="0.25">
      <c r="B78" s="104"/>
      <c r="C78" s="72"/>
      <c r="D78" s="72"/>
      <c r="E78" s="105"/>
      <c r="F78" s="72"/>
      <c r="G78" s="81"/>
      <c r="H78" s="81"/>
      <c r="I78" s="81"/>
      <c r="J78" s="81"/>
      <c r="K78" s="94"/>
    </row>
    <row r="79" spans="2:11" s="2" customFormat="1" x14ac:dyDescent="0.25">
      <c r="B79" s="104"/>
      <c r="C79" s="72"/>
      <c r="D79" s="72"/>
      <c r="E79" s="105"/>
      <c r="F79" s="72"/>
      <c r="G79" s="81"/>
      <c r="H79" s="81"/>
      <c r="I79" s="81"/>
      <c r="J79" s="81"/>
      <c r="K79" s="81"/>
    </row>
    <row r="80" spans="2:11" s="2" customFormat="1" x14ac:dyDescent="0.25">
      <c r="B80" s="106"/>
      <c r="C80" s="106"/>
      <c r="D80" s="106"/>
      <c r="E80" s="106"/>
      <c r="F80" s="72"/>
      <c r="G80" s="81"/>
      <c r="H80" s="81"/>
      <c r="I80" s="81"/>
      <c r="J80" s="81"/>
      <c r="K80" s="81"/>
    </row>
    <row r="81" spans="2:11" s="2" customFormat="1" x14ac:dyDescent="0.25">
      <c r="B81" s="104"/>
      <c r="C81" s="72"/>
      <c r="D81" s="72"/>
      <c r="E81" s="107"/>
      <c r="F81" s="72"/>
      <c r="G81" s="81"/>
      <c r="H81" s="81"/>
      <c r="I81" s="81"/>
      <c r="J81" s="81"/>
      <c r="K81" s="81"/>
    </row>
    <row r="82" spans="2:11" s="2" customFormat="1" x14ac:dyDescent="0.25">
      <c r="B82" s="93"/>
      <c r="C82" s="72"/>
      <c r="D82" s="72"/>
      <c r="E82" s="93"/>
      <c r="F82" s="93"/>
      <c r="G82" s="94"/>
      <c r="H82" s="94"/>
      <c r="I82" s="94"/>
      <c r="J82" s="94"/>
      <c r="K82" s="94"/>
    </row>
    <row r="83" spans="2:11" s="2" customFormat="1" x14ac:dyDescent="0.25">
      <c r="B83" s="95"/>
      <c r="C83" s="72"/>
      <c r="D83" s="72"/>
      <c r="E83" s="96"/>
      <c r="F83" s="97"/>
      <c r="G83" s="81"/>
      <c r="H83" s="81"/>
      <c r="I83" s="81"/>
      <c r="J83" s="81"/>
      <c r="K83" s="81"/>
    </row>
    <row r="84" spans="2:11" s="2" customFormat="1" x14ac:dyDescent="0.25">
      <c r="B84" s="95"/>
      <c r="C84" s="72"/>
      <c r="D84" s="72"/>
      <c r="E84" s="96"/>
      <c r="F84" s="97"/>
      <c r="G84" s="81"/>
      <c r="H84" s="81"/>
      <c r="I84" s="81"/>
      <c r="J84" s="81"/>
      <c r="K84" s="81"/>
    </row>
    <row r="85" spans="2:11" s="2" customFormat="1" x14ac:dyDescent="0.25">
      <c r="B85" s="101"/>
      <c r="C85" s="72"/>
      <c r="D85" s="72"/>
      <c r="E85" s="102"/>
      <c r="F85" s="97"/>
      <c r="G85" s="81"/>
      <c r="H85" s="81"/>
      <c r="I85" s="81"/>
      <c r="J85" s="81"/>
      <c r="K85" s="94"/>
    </row>
    <row r="86" spans="2:11" s="2" customFormat="1" x14ac:dyDescent="0.25">
      <c r="B86" s="95"/>
      <c r="C86" s="72"/>
      <c r="D86" s="72"/>
      <c r="E86" s="96"/>
      <c r="F86" s="97"/>
      <c r="G86" s="81"/>
      <c r="H86" s="81"/>
      <c r="I86" s="81"/>
      <c r="J86" s="81"/>
      <c r="K86" s="81"/>
    </row>
    <row r="87" spans="2:11" s="2" customFormat="1" x14ac:dyDescent="0.25">
      <c r="B87" s="95"/>
      <c r="C87" s="72"/>
      <c r="D87" s="72"/>
      <c r="E87" s="96"/>
      <c r="F87" s="97"/>
      <c r="G87" s="81"/>
      <c r="H87" s="81"/>
      <c r="I87" s="81"/>
      <c r="J87" s="81"/>
      <c r="K87" s="81"/>
    </row>
    <row r="88" spans="2:11" s="2" customFormat="1" x14ac:dyDescent="0.25">
      <c r="B88" s="95"/>
      <c r="C88" s="72"/>
      <c r="D88" s="72"/>
      <c r="E88" s="96"/>
      <c r="F88" s="97"/>
      <c r="G88" s="81"/>
      <c r="H88" s="81"/>
      <c r="I88" s="81"/>
      <c r="J88" s="81"/>
      <c r="K88" s="81"/>
    </row>
    <row r="89" spans="2:11" s="2" customFormat="1" x14ac:dyDescent="0.25">
      <c r="B89" s="95"/>
      <c r="C89" s="72"/>
      <c r="D89" s="72"/>
      <c r="E89" s="96"/>
      <c r="F89" s="97"/>
      <c r="G89" s="81"/>
      <c r="H89" s="81"/>
      <c r="I89" s="81"/>
      <c r="J89" s="81"/>
      <c r="K89" s="81"/>
    </row>
    <row r="90" spans="2:11" s="2" customFormat="1" x14ac:dyDescent="0.25">
      <c r="B90" s="98"/>
      <c r="C90" s="72"/>
      <c r="D90" s="72"/>
      <c r="E90" s="99"/>
      <c r="F90" s="100"/>
      <c r="G90" s="81"/>
      <c r="H90" s="81"/>
      <c r="I90" s="81"/>
      <c r="J90" s="81"/>
      <c r="K90" s="81"/>
    </row>
    <row r="91" spans="2:11" s="2" customFormat="1" x14ac:dyDescent="0.25">
      <c r="B91" s="101"/>
      <c r="C91" s="72"/>
      <c r="D91" s="72"/>
      <c r="E91" s="102"/>
      <c r="F91" s="97"/>
      <c r="G91" s="81"/>
      <c r="H91" s="81"/>
      <c r="I91" s="81"/>
      <c r="J91" s="81"/>
      <c r="K91" s="94"/>
    </row>
    <row r="92" spans="2:11" s="2" customFormat="1" x14ac:dyDescent="0.25">
      <c r="B92" s="95"/>
      <c r="C92" s="72"/>
      <c r="D92" s="72"/>
      <c r="E92" s="96"/>
      <c r="F92" s="97"/>
      <c r="G92" s="81"/>
      <c r="H92" s="81"/>
      <c r="I92" s="81"/>
      <c r="J92" s="81"/>
      <c r="K92" s="81"/>
    </row>
    <row r="93" spans="2:11" s="2" customFormat="1" x14ac:dyDescent="0.25">
      <c r="B93" s="95"/>
      <c r="C93" s="72"/>
      <c r="D93" s="72"/>
      <c r="E93" s="96"/>
      <c r="F93" s="97"/>
      <c r="G93" s="81"/>
      <c r="H93" s="81"/>
      <c r="I93" s="81"/>
      <c r="J93" s="81"/>
      <c r="K93" s="81"/>
    </row>
    <row r="94" spans="2:11" s="2" customFormat="1" x14ac:dyDescent="0.25">
      <c r="B94" s="95"/>
      <c r="C94" s="72"/>
      <c r="D94" s="72"/>
      <c r="E94" s="96"/>
      <c r="F94" s="97"/>
      <c r="G94" s="81"/>
      <c r="H94" s="81"/>
      <c r="I94" s="81"/>
      <c r="J94" s="81"/>
      <c r="K94" s="81"/>
    </row>
    <row r="95" spans="2:11" s="2" customFormat="1" x14ac:dyDescent="0.25">
      <c r="B95" s="95"/>
      <c r="C95" s="72"/>
      <c r="D95" s="72"/>
      <c r="E95" s="96"/>
      <c r="F95" s="97"/>
      <c r="G95" s="81"/>
      <c r="H95" s="81"/>
      <c r="I95" s="81"/>
      <c r="J95" s="81"/>
      <c r="K95" s="81"/>
    </row>
    <row r="96" spans="2:11" s="2" customFormat="1" x14ac:dyDescent="0.25">
      <c r="B96" s="95"/>
      <c r="C96" s="72"/>
      <c r="D96" s="72"/>
      <c r="E96" s="96"/>
      <c r="F96" s="97"/>
      <c r="G96" s="81"/>
      <c r="H96" s="81"/>
      <c r="I96" s="81"/>
      <c r="J96" s="81"/>
      <c r="K96" s="81"/>
    </row>
    <row r="97" spans="2:11" s="2" customFormat="1" x14ac:dyDescent="0.25">
      <c r="B97" s="95"/>
      <c r="C97" s="72"/>
      <c r="D97" s="72"/>
      <c r="E97" s="96"/>
      <c r="F97" s="97"/>
      <c r="G97" s="81"/>
      <c r="H97" s="81"/>
      <c r="I97" s="81"/>
      <c r="J97" s="81"/>
      <c r="K97" s="81"/>
    </row>
    <row r="98" spans="2:11" s="2" customFormat="1" x14ac:dyDescent="0.25">
      <c r="B98" s="101"/>
      <c r="C98" s="72"/>
      <c r="D98" s="72"/>
      <c r="E98" s="102"/>
      <c r="F98" s="97"/>
      <c r="G98" s="81"/>
      <c r="H98" s="81"/>
      <c r="I98" s="81"/>
      <c r="J98" s="81"/>
      <c r="K98" s="94"/>
    </row>
    <row r="99" spans="2:11" s="2" customFormat="1" x14ac:dyDescent="0.25">
      <c r="B99" s="95"/>
      <c r="C99" s="72"/>
      <c r="D99" s="72"/>
      <c r="E99" s="96"/>
      <c r="F99" s="97"/>
      <c r="G99" s="81"/>
      <c r="H99" s="81"/>
      <c r="I99" s="81"/>
      <c r="J99" s="81"/>
      <c r="K99" s="81"/>
    </row>
    <row r="100" spans="2:11" s="2" customFormat="1" x14ac:dyDescent="0.25">
      <c r="B100" s="95"/>
      <c r="C100" s="72"/>
      <c r="D100" s="72"/>
      <c r="E100" s="96"/>
      <c r="F100" s="97"/>
      <c r="G100" s="81"/>
      <c r="H100" s="81"/>
      <c r="I100" s="81"/>
      <c r="J100" s="81"/>
      <c r="K100" s="81"/>
    </row>
    <row r="101" spans="2:11" s="2" customFormat="1" x14ac:dyDescent="0.25">
      <c r="B101" s="95"/>
      <c r="C101" s="72"/>
      <c r="D101" s="72"/>
      <c r="E101" s="96"/>
      <c r="F101" s="97"/>
      <c r="G101" s="81"/>
      <c r="H101" s="81"/>
      <c r="I101" s="81"/>
      <c r="J101" s="81"/>
      <c r="K101" s="81"/>
    </row>
    <row r="102" spans="2:11" s="2" customFormat="1" x14ac:dyDescent="0.25">
      <c r="B102" s="95"/>
      <c r="C102" s="72"/>
      <c r="D102" s="72"/>
      <c r="E102" s="96"/>
      <c r="F102" s="97"/>
      <c r="G102" s="81"/>
      <c r="H102" s="81"/>
      <c r="I102" s="81"/>
      <c r="J102" s="81"/>
      <c r="K102" s="81"/>
    </row>
    <row r="103" spans="2:11" s="2" customFormat="1" x14ac:dyDescent="0.25">
      <c r="B103" s="101"/>
      <c r="C103" s="72"/>
      <c r="D103" s="72"/>
      <c r="E103" s="102"/>
      <c r="F103" s="97"/>
      <c r="G103" s="81"/>
      <c r="H103" s="81"/>
      <c r="I103" s="81"/>
      <c r="J103" s="81"/>
      <c r="K103" s="94"/>
    </row>
    <row r="104" spans="2:11" s="2" customFormat="1" x14ac:dyDescent="0.25">
      <c r="B104" s="95"/>
      <c r="C104" s="72"/>
      <c r="D104" s="72"/>
      <c r="E104" s="96"/>
      <c r="F104" s="97"/>
      <c r="G104" s="81"/>
      <c r="H104" s="81"/>
      <c r="I104" s="81"/>
      <c r="J104" s="81"/>
      <c r="K104" s="81"/>
    </row>
    <row r="105" spans="2:11" s="2" customFormat="1" x14ac:dyDescent="0.25">
      <c r="B105" s="95"/>
      <c r="C105" s="72"/>
      <c r="D105" s="72"/>
      <c r="E105" s="96"/>
      <c r="F105" s="97"/>
      <c r="G105" s="81"/>
      <c r="H105" s="81"/>
      <c r="I105" s="81"/>
      <c r="J105" s="81"/>
      <c r="K105" s="81"/>
    </row>
    <row r="106" spans="2:11" s="2" customFormat="1" x14ac:dyDescent="0.25">
      <c r="B106" s="103"/>
      <c r="C106" s="103"/>
      <c r="D106" s="103"/>
      <c r="E106" s="103"/>
      <c r="F106" s="100"/>
      <c r="G106" s="81"/>
      <c r="H106" s="81"/>
      <c r="I106" s="81"/>
      <c r="J106" s="81"/>
      <c r="K106" s="81"/>
    </row>
    <row r="107" spans="2:11" s="2" customFormat="1" x14ac:dyDescent="0.25">
      <c r="B107" s="103"/>
      <c r="C107" s="103"/>
      <c r="D107" s="103"/>
      <c r="E107" s="103"/>
      <c r="F107" s="100"/>
      <c r="G107" s="81"/>
      <c r="H107" s="81"/>
      <c r="I107" s="81"/>
      <c r="J107" s="81"/>
      <c r="K107" s="81"/>
    </row>
    <row r="115" spans="2:11" s="2" customFormat="1" x14ac:dyDescent="0.25">
      <c r="B115" s="72"/>
      <c r="C115" s="72"/>
      <c r="D115" s="72"/>
      <c r="F115" s="72"/>
      <c r="G115" s="81"/>
      <c r="H115" s="81"/>
      <c r="I115" s="81"/>
      <c r="J115" s="81"/>
      <c r="K115" s="94"/>
    </row>
    <row r="116" spans="2:11" s="2" customFormat="1" x14ac:dyDescent="0.25">
      <c r="B116" s="104"/>
      <c r="C116" s="72"/>
      <c r="D116" s="72"/>
      <c r="E116" s="105"/>
      <c r="F116" s="72"/>
      <c r="G116" s="81"/>
      <c r="H116" s="81"/>
      <c r="I116" s="81"/>
      <c r="J116" s="81"/>
      <c r="K116" s="94"/>
    </row>
    <row r="117" spans="2:11" s="2" customFormat="1" x14ac:dyDescent="0.25">
      <c r="B117" s="104"/>
      <c r="C117" s="72"/>
      <c r="D117" s="72"/>
      <c r="E117" s="105"/>
      <c r="F117" s="72"/>
      <c r="G117" s="81"/>
      <c r="H117" s="81"/>
      <c r="I117" s="81"/>
      <c r="J117" s="81"/>
      <c r="K117" s="81"/>
    </row>
    <row r="118" spans="2:11" s="2" customFormat="1" x14ac:dyDescent="0.25">
      <c r="B118" s="106"/>
      <c r="C118" s="106"/>
      <c r="D118" s="106"/>
      <c r="E118" s="106"/>
      <c r="F118" s="72"/>
      <c r="G118" s="81"/>
      <c r="H118" s="81"/>
      <c r="I118" s="81"/>
      <c r="J118" s="81"/>
      <c r="K118" s="81"/>
    </row>
    <row r="119" spans="2:11" s="2" customFormat="1" x14ac:dyDescent="0.25">
      <c r="B119" s="104"/>
      <c r="C119" s="72"/>
      <c r="D119" s="72"/>
      <c r="E119" s="107"/>
      <c r="F119" s="72"/>
      <c r="G119" s="81"/>
      <c r="H119" s="81"/>
      <c r="I119" s="81"/>
      <c r="J119" s="81"/>
      <c r="K119" s="81"/>
    </row>
    <row r="120" spans="2:11" s="2" customFormat="1" x14ac:dyDescent="0.25">
      <c r="B120" s="93"/>
      <c r="C120" s="72"/>
      <c r="D120" s="72"/>
      <c r="E120" s="93"/>
      <c r="F120" s="93"/>
      <c r="G120" s="94"/>
      <c r="H120" s="94"/>
      <c r="I120" s="94"/>
      <c r="J120" s="94"/>
      <c r="K120" s="94"/>
    </row>
    <row r="121" spans="2:11" s="2" customFormat="1" x14ac:dyDescent="0.25">
      <c r="B121" s="95"/>
      <c r="C121" s="72"/>
      <c r="D121" s="72"/>
      <c r="E121" s="96"/>
      <c r="F121" s="97"/>
      <c r="G121" s="81"/>
      <c r="H121" s="81"/>
      <c r="I121" s="81"/>
      <c r="J121" s="81"/>
      <c r="K121" s="81"/>
    </row>
    <row r="122" spans="2:11" s="2" customFormat="1" x14ac:dyDescent="0.25">
      <c r="B122" s="101"/>
      <c r="C122" s="72"/>
      <c r="D122" s="72"/>
      <c r="E122" s="102"/>
      <c r="F122" s="97"/>
      <c r="G122" s="81"/>
      <c r="H122" s="81"/>
      <c r="I122" s="81"/>
      <c r="J122" s="81"/>
      <c r="K122" s="94"/>
    </row>
    <row r="123" spans="2:11" s="2" customFormat="1" x14ac:dyDescent="0.25">
      <c r="B123" s="95"/>
      <c r="C123" s="72"/>
      <c r="D123" s="72"/>
      <c r="E123" s="96"/>
      <c r="F123" s="97"/>
      <c r="G123" s="81"/>
      <c r="H123" s="81"/>
      <c r="I123" s="81"/>
      <c r="J123" s="81"/>
      <c r="K123" s="81"/>
    </row>
    <row r="124" spans="2:11" s="2" customFormat="1" x14ac:dyDescent="0.25">
      <c r="B124" s="108"/>
      <c r="C124" s="72"/>
      <c r="D124" s="72"/>
      <c r="E124" s="109"/>
      <c r="F124" s="110"/>
      <c r="G124" s="76"/>
      <c r="H124" s="76"/>
      <c r="I124" s="81"/>
      <c r="J124" s="81"/>
      <c r="K124" s="76"/>
    </row>
    <row r="125" spans="2:11" s="2" customFormat="1" x14ac:dyDescent="0.25">
      <c r="B125" s="108"/>
      <c r="C125" s="72"/>
      <c r="D125" s="72"/>
      <c r="E125" s="109"/>
      <c r="F125" s="110"/>
      <c r="G125" s="76"/>
      <c r="H125" s="76"/>
      <c r="I125" s="81"/>
      <c r="J125" s="81"/>
      <c r="K125" s="76"/>
    </row>
    <row r="126" spans="2:11" s="2" customFormat="1" x14ac:dyDescent="0.25">
      <c r="B126" s="95"/>
      <c r="C126" s="72"/>
      <c r="D126" s="72"/>
      <c r="E126" s="96"/>
      <c r="F126" s="97"/>
      <c r="G126" s="81"/>
      <c r="H126" s="81"/>
      <c r="I126" s="81"/>
      <c r="J126" s="81"/>
      <c r="K126" s="81"/>
    </row>
    <row r="127" spans="2:11" s="2" customFormat="1" x14ac:dyDescent="0.25">
      <c r="B127" s="98"/>
      <c r="C127" s="72"/>
      <c r="D127" s="72"/>
      <c r="E127" s="99"/>
      <c r="F127" s="100"/>
      <c r="G127" s="81"/>
      <c r="H127" s="81"/>
      <c r="I127" s="81"/>
      <c r="J127" s="81"/>
      <c r="K127" s="81"/>
    </row>
    <row r="128" spans="2:11" s="2" customFormat="1" x14ac:dyDescent="0.25">
      <c r="B128" s="98"/>
      <c r="C128" s="72"/>
      <c r="D128" s="72"/>
      <c r="E128" s="99"/>
      <c r="F128" s="100"/>
      <c r="G128" s="81"/>
      <c r="H128" s="81"/>
      <c r="I128" s="81"/>
      <c r="J128" s="81"/>
      <c r="K128" s="81"/>
    </row>
    <row r="129" spans="2:11" s="2" customFormat="1" x14ac:dyDescent="0.25">
      <c r="B129" s="101"/>
      <c r="C129" s="72"/>
      <c r="D129" s="72"/>
      <c r="E129" s="102"/>
      <c r="F129" s="100"/>
      <c r="G129" s="81"/>
      <c r="H129" s="81"/>
      <c r="I129" s="81"/>
      <c r="J129" s="81"/>
      <c r="K129" s="94"/>
    </row>
    <row r="130" spans="2:11" s="2" customFormat="1" x14ac:dyDescent="0.25">
      <c r="B130" s="101"/>
      <c r="C130" s="72"/>
      <c r="D130" s="72"/>
      <c r="E130" s="102"/>
      <c r="F130" s="100"/>
      <c r="G130" s="81"/>
      <c r="H130" s="81"/>
      <c r="I130" s="81"/>
      <c r="J130" s="81"/>
      <c r="K130" s="81"/>
    </row>
    <row r="131" spans="2:11" s="2" customFormat="1" x14ac:dyDescent="0.25">
      <c r="B131" s="95"/>
      <c r="C131" s="72"/>
      <c r="D131" s="72"/>
      <c r="E131" s="96"/>
      <c r="F131" s="100"/>
      <c r="G131" s="81"/>
      <c r="H131" s="81"/>
      <c r="I131" s="81"/>
      <c r="J131" s="81"/>
      <c r="K131" s="81"/>
    </row>
    <row r="132" spans="2:11" s="2" customFormat="1" x14ac:dyDescent="0.25">
      <c r="B132" s="95"/>
      <c r="C132" s="72"/>
      <c r="D132" s="72"/>
      <c r="E132" s="96"/>
      <c r="F132" s="100"/>
      <c r="G132" s="81"/>
      <c r="H132" s="81"/>
      <c r="I132" s="81"/>
      <c r="J132" s="81"/>
      <c r="K132" s="81"/>
    </row>
    <row r="133" spans="2:11" s="2" customFormat="1" x14ac:dyDescent="0.25">
      <c r="B133" s="95"/>
      <c r="C133" s="72"/>
      <c r="D133" s="72"/>
      <c r="E133" s="96"/>
      <c r="F133" s="100"/>
      <c r="G133" s="81"/>
      <c r="H133" s="81"/>
      <c r="I133" s="81"/>
      <c r="J133" s="81"/>
      <c r="K133" s="81"/>
    </row>
    <row r="134" spans="2:11" s="2" customFormat="1" x14ac:dyDescent="0.25">
      <c r="B134" s="95"/>
      <c r="C134" s="72"/>
      <c r="D134" s="72"/>
      <c r="E134" s="96"/>
      <c r="F134" s="100"/>
      <c r="G134" s="81"/>
      <c r="H134" s="81"/>
      <c r="I134" s="81"/>
      <c r="J134" s="81"/>
      <c r="K134" s="81"/>
    </row>
    <row r="135" spans="2:11" s="2" customFormat="1" x14ac:dyDescent="0.25">
      <c r="B135" s="95"/>
      <c r="C135" s="72"/>
      <c r="D135" s="72"/>
      <c r="E135" s="96"/>
      <c r="F135" s="100"/>
      <c r="G135" s="81"/>
      <c r="H135" s="81"/>
      <c r="I135" s="81"/>
      <c r="J135" s="81"/>
      <c r="K135" s="81"/>
    </row>
    <row r="136" spans="2:11" s="2" customFormat="1" x14ac:dyDescent="0.25">
      <c r="B136" s="95"/>
      <c r="C136" s="72"/>
      <c r="D136" s="72"/>
      <c r="E136" s="96"/>
      <c r="F136" s="100"/>
      <c r="G136" s="81"/>
      <c r="H136" s="81"/>
      <c r="I136" s="81"/>
      <c r="J136" s="81"/>
      <c r="K136" s="81"/>
    </row>
    <row r="137" spans="2:11" s="2" customFormat="1" x14ac:dyDescent="0.25">
      <c r="B137" s="95"/>
      <c r="C137" s="72"/>
      <c r="D137" s="72"/>
      <c r="E137" s="96"/>
      <c r="F137" s="100"/>
      <c r="G137" s="81"/>
      <c r="H137" s="81"/>
      <c r="I137" s="81"/>
      <c r="J137" s="81"/>
      <c r="K137" s="81"/>
    </row>
    <row r="138" spans="2:11" s="2" customFormat="1" x14ac:dyDescent="0.25">
      <c r="B138" s="95"/>
      <c r="C138" s="72"/>
      <c r="D138" s="72"/>
      <c r="E138" s="96"/>
      <c r="F138" s="100"/>
      <c r="G138" s="81"/>
      <c r="H138" s="81"/>
      <c r="I138" s="81"/>
      <c r="J138" s="81"/>
      <c r="K138" s="81"/>
    </row>
    <row r="139" spans="2:11" s="2" customFormat="1" x14ac:dyDescent="0.25">
      <c r="B139" s="95"/>
      <c r="C139" s="72"/>
      <c r="D139" s="72"/>
      <c r="E139" s="96"/>
      <c r="F139" s="100"/>
      <c r="G139" s="81"/>
      <c r="H139" s="81"/>
      <c r="I139" s="81"/>
      <c r="J139" s="81"/>
      <c r="K139" s="81"/>
    </row>
    <row r="140" spans="2:11" s="2" customFormat="1" x14ac:dyDescent="0.25">
      <c r="B140" s="95"/>
      <c r="C140" s="72"/>
      <c r="D140" s="72"/>
      <c r="E140" s="96"/>
      <c r="F140" s="100"/>
      <c r="G140" s="81"/>
      <c r="H140" s="81"/>
      <c r="I140" s="81"/>
      <c r="J140" s="81"/>
      <c r="K140" s="81"/>
    </row>
    <row r="141" spans="2:11" s="2" customFormat="1" x14ac:dyDescent="0.25">
      <c r="B141" s="98"/>
      <c r="C141" s="72"/>
      <c r="D141" s="72"/>
      <c r="E141" s="99"/>
      <c r="F141" s="100"/>
      <c r="G141" s="81"/>
      <c r="H141" s="81"/>
      <c r="I141" s="81"/>
      <c r="J141" s="81"/>
      <c r="K141" s="81"/>
    </row>
    <row r="142" spans="2:11" s="2" customFormat="1" x14ac:dyDescent="0.25">
      <c r="B142" s="103"/>
      <c r="C142" s="103"/>
      <c r="D142" s="103"/>
      <c r="E142" s="103"/>
      <c r="F142" s="100"/>
      <c r="G142" s="81"/>
      <c r="H142" s="81"/>
      <c r="I142" s="81"/>
      <c r="J142" s="81"/>
      <c r="K142" s="81"/>
    </row>
    <row r="143" spans="2:11" s="2" customFormat="1" x14ac:dyDescent="0.25">
      <c r="B143" s="103"/>
      <c r="C143" s="103"/>
      <c r="D143" s="103"/>
      <c r="E143" s="103"/>
      <c r="F143" s="100"/>
      <c r="G143" s="81"/>
      <c r="H143" s="81"/>
      <c r="I143" s="81"/>
      <c r="J143" s="81"/>
      <c r="K143" s="81"/>
    </row>
    <row r="151" spans="2:11" s="2" customFormat="1" x14ac:dyDescent="0.25">
      <c r="B151" s="72"/>
      <c r="C151" s="72"/>
      <c r="D151" s="72"/>
      <c r="F151" s="72"/>
      <c r="G151" s="81"/>
      <c r="H151" s="81"/>
      <c r="I151" s="81"/>
      <c r="J151" s="81"/>
      <c r="K151" s="94"/>
    </row>
    <row r="152" spans="2:11" s="2" customFormat="1" x14ac:dyDescent="0.25">
      <c r="B152" s="72"/>
      <c r="C152" s="72"/>
      <c r="D152" s="72"/>
      <c r="F152" s="72"/>
      <c r="G152" s="81"/>
      <c r="H152" s="81"/>
      <c r="I152" s="81"/>
      <c r="J152" s="81"/>
      <c r="K152" s="94"/>
    </row>
    <row r="153" spans="2:11" s="2" customFormat="1" x14ac:dyDescent="0.25">
      <c r="B153" s="72"/>
      <c r="C153" s="72"/>
      <c r="D153" s="72"/>
      <c r="F153" s="72"/>
      <c r="G153" s="81"/>
      <c r="H153" s="81"/>
      <c r="I153" s="81"/>
      <c r="J153" s="81"/>
      <c r="K153" s="94"/>
    </row>
    <row r="154" spans="2:11" s="2" customFormat="1" x14ac:dyDescent="0.25">
      <c r="B154" s="72"/>
      <c r="C154" s="72"/>
      <c r="D154" s="72"/>
      <c r="F154" s="72"/>
      <c r="G154" s="81"/>
      <c r="H154" s="81"/>
      <c r="I154" s="81"/>
      <c r="J154" s="81"/>
      <c r="K154" s="94"/>
    </row>
    <row r="155" spans="2:11" s="2" customFormat="1" x14ac:dyDescent="0.25">
      <c r="B155" s="72"/>
      <c r="C155" s="72"/>
      <c r="D155" s="72"/>
      <c r="F155" s="72"/>
      <c r="G155" s="81"/>
      <c r="H155" s="81"/>
      <c r="I155" s="81"/>
      <c r="J155" s="81"/>
      <c r="K155" s="94"/>
    </row>
    <row r="156" spans="2:11" s="2" customFormat="1" x14ac:dyDescent="0.25">
      <c r="B156" s="104"/>
      <c r="C156" s="72"/>
      <c r="D156" s="72"/>
      <c r="E156" s="105"/>
      <c r="F156" s="72"/>
      <c r="G156" s="81"/>
      <c r="H156" s="81"/>
      <c r="I156" s="81"/>
      <c r="J156" s="81"/>
      <c r="K156" s="94"/>
    </row>
    <row r="157" spans="2:11" s="2" customFormat="1" x14ac:dyDescent="0.25">
      <c r="B157" s="104"/>
      <c r="C157" s="72"/>
      <c r="D157" s="72"/>
      <c r="E157" s="105"/>
      <c r="F157" s="72"/>
      <c r="G157" s="81"/>
      <c r="H157" s="81"/>
      <c r="I157" s="81"/>
      <c r="J157" s="81"/>
      <c r="K157" s="81"/>
    </row>
    <row r="158" spans="2:11" s="2" customFormat="1" x14ac:dyDescent="0.25">
      <c r="B158" s="106"/>
      <c r="C158" s="106"/>
      <c r="D158" s="106"/>
      <c r="E158" s="106"/>
      <c r="F158" s="72"/>
      <c r="G158" s="81"/>
      <c r="H158" s="81"/>
      <c r="I158" s="81"/>
      <c r="J158" s="81"/>
      <c r="K158" s="81"/>
    </row>
    <row r="159" spans="2:11" s="2" customFormat="1" x14ac:dyDescent="0.25">
      <c r="B159" s="104"/>
      <c r="C159" s="72"/>
      <c r="D159" s="72"/>
      <c r="E159" s="107"/>
      <c r="F159" s="72"/>
      <c r="G159" s="81"/>
      <c r="H159" s="81"/>
      <c r="I159" s="81"/>
      <c r="J159" s="81"/>
      <c r="K159" s="81"/>
    </row>
    <row r="160" spans="2:11" s="2" customFormat="1" x14ac:dyDescent="0.25">
      <c r="B160" s="93"/>
      <c r="C160" s="72"/>
      <c r="D160" s="72"/>
      <c r="E160" s="93"/>
      <c r="F160" s="93"/>
      <c r="G160" s="94"/>
      <c r="H160" s="94"/>
      <c r="I160" s="94"/>
      <c r="J160" s="94"/>
      <c r="K160" s="94"/>
    </row>
    <row r="161" spans="2:11" s="2" customFormat="1" x14ac:dyDescent="0.25">
      <c r="B161" s="95"/>
      <c r="C161" s="72"/>
      <c r="D161" s="72"/>
      <c r="E161" s="99"/>
      <c r="F161" s="100"/>
      <c r="G161" s="81"/>
      <c r="H161" s="81"/>
      <c r="I161" s="81"/>
      <c r="J161" s="81"/>
      <c r="K161" s="81"/>
    </row>
    <row r="162" spans="2:11" s="2" customFormat="1" x14ac:dyDescent="0.25">
      <c r="B162" s="101"/>
      <c r="C162" s="72"/>
      <c r="D162" s="72"/>
      <c r="E162" s="102"/>
      <c r="F162" s="100"/>
      <c r="G162" s="81"/>
      <c r="H162" s="81"/>
      <c r="I162" s="81"/>
      <c r="J162" s="81"/>
      <c r="K162" s="94"/>
    </row>
    <row r="163" spans="2:11" s="2" customFormat="1" x14ac:dyDescent="0.25">
      <c r="B163" s="101"/>
      <c r="C163" s="72"/>
      <c r="D163" s="72"/>
      <c r="E163" s="102"/>
      <c r="F163" s="100"/>
      <c r="G163" s="81"/>
      <c r="H163" s="81"/>
      <c r="I163" s="81"/>
      <c r="J163" s="81"/>
      <c r="K163" s="81"/>
    </row>
    <row r="164" spans="2:11" s="2" customFormat="1" x14ac:dyDescent="0.25">
      <c r="B164" s="95"/>
      <c r="C164" s="72"/>
      <c r="D164" s="72"/>
      <c r="E164" s="96"/>
      <c r="F164" s="100"/>
      <c r="G164" s="81"/>
      <c r="H164" s="81"/>
      <c r="I164" s="81"/>
      <c r="J164" s="81"/>
      <c r="K164" s="81"/>
    </row>
    <row r="165" spans="2:11" s="2" customFormat="1" x14ac:dyDescent="0.25">
      <c r="B165" s="101"/>
      <c r="C165" s="72"/>
      <c r="D165" s="72"/>
      <c r="E165" s="102"/>
      <c r="F165" s="100"/>
      <c r="G165" s="81"/>
      <c r="H165" s="81"/>
      <c r="I165" s="81"/>
      <c r="J165" s="81"/>
      <c r="K165" s="81"/>
    </row>
    <row r="166" spans="2:11" s="2" customFormat="1" x14ac:dyDescent="0.25">
      <c r="B166" s="95"/>
      <c r="C166" s="72"/>
      <c r="D166" s="72"/>
      <c r="E166" s="96"/>
      <c r="F166" s="97"/>
      <c r="G166" s="81"/>
      <c r="H166" s="81"/>
      <c r="I166" s="81"/>
      <c r="J166" s="81"/>
      <c r="K166" s="81"/>
    </row>
    <row r="167" spans="2:11" s="2" customFormat="1" x14ac:dyDescent="0.25">
      <c r="B167" s="101"/>
      <c r="C167" s="72"/>
      <c r="D167" s="72"/>
      <c r="E167" s="102"/>
      <c r="F167" s="100"/>
      <c r="G167" s="81"/>
      <c r="H167" s="81"/>
      <c r="I167" s="81"/>
      <c r="J167" s="81"/>
      <c r="K167" s="81"/>
    </row>
    <row r="168" spans="2:11" s="2" customFormat="1" x14ac:dyDescent="0.25">
      <c r="B168" s="95"/>
      <c r="C168" s="72"/>
      <c r="D168" s="72"/>
      <c r="E168" s="111"/>
      <c r="F168" s="97"/>
      <c r="G168" s="81"/>
      <c r="H168" s="81"/>
      <c r="I168" s="81"/>
      <c r="J168" s="81"/>
      <c r="K168" s="81"/>
    </row>
    <row r="169" spans="2:11" s="2" customFormat="1" x14ac:dyDescent="0.25">
      <c r="B169" s="95"/>
      <c r="C169" s="72"/>
      <c r="D169" s="72"/>
      <c r="E169" s="111"/>
      <c r="F169" s="97"/>
      <c r="G169" s="81"/>
      <c r="H169" s="81"/>
      <c r="I169" s="81"/>
      <c r="J169" s="81"/>
      <c r="K169" s="81"/>
    </row>
    <row r="170" spans="2:11" s="2" customFormat="1" x14ac:dyDescent="0.25">
      <c r="B170" s="95"/>
      <c r="C170" s="72"/>
      <c r="D170" s="72"/>
      <c r="E170" s="96"/>
      <c r="F170" s="97"/>
      <c r="G170" s="81"/>
      <c r="H170" s="81"/>
      <c r="I170" s="81"/>
      <c r="J170" s="81"/>
      <c r="K170" s="81"/>
    </row>
    <row r="171" spans="2:11" s="2" customFormat="1" x14ac:dyDescent="0.25">
      <c r="B171" s="95"/>
      <c r="C171" s="72"/>
      <c r="D171" s="72"/>
      <c r="E171" s="112"/>
      <c r="F171" s="97"/>
      <c r="G171" s="81"/>
      <c r="H171" s="81"/>
      <c r="I171" s="81"/>
      <c r="J171" s="81"/>
      <c r="K171" s="81"/>
    </row>
    <row r="172" spans="2:11" s="2" customFormat="1" x14ac:dyDescent="0.25">
      <c r="B172" s="95"/>
      <c r="C172" s="72"/>
      <c r="D172" s="72"/>
      <c r="E172" s="112"/>
      <c r="F172" s="97"/>
      <c r="G172" s="81"/>
      <c r="H172" s="81"/>
      <c r="I172" s="81"/>
      <c r="J172" s="81"/>
      <c r="K172" s="81"/>
    </row>
    <row r="173" spans="2:11" s="2" customFormat="1" x14ac:dyDescent="0.25">
      <c r="B173" s="95"/>
      <c r="C173" s="72"/>
      <c r="D173" s="72"/>
      <c r="E173" s="112"/>
      <c r="F173" s="97"/>
      <c r="G173" s="81"/>
      <c r="H173" s="81"/>
      <c r="I173" s="81"/>
      <c r="J173" s="81"/>
      <c r="K173" s="81"/>
    </row>
    <row r="174" spans="2:11" s="2" customFormat="1" x14ac:dyDescent="0.25">
      <c r="B174" s="95"/>
      <c r="C174" s="72"/>
      <c r="D174" s="72"/>
      <c r="E174" s="96"/>
      <c r="F174" s="97"/>
      <c r="G174" s="81"/>
      <c r="H174" s="81"/>
      <c r="I174" s="81"/>
      <c r="J174" s="81"/>
      <c r="K174" s="81"/>
    </row>
    <row r="175" spans="2:11" s="2" customFormat="1" x14ac:dyDescent="0.25">
      <c r="B175" s="95"/>
      <c r="C175" s="72"/>
      <c r="D175" s="72"/>
      <c r="E175" s="96"/>
      <c r="F175" s="97"/>
      <c r="G175" s="81"/>
      <c r="H175" s="81"/>
      <c r="I175" s="81"/>
      <c r="J175" s="81"/>
      <c r="K175" s="81"/>
    </row>
    <row r="176" spans="2:11" s="2" customFormat="1" x14ac:dyDescent="0.25">
      <c r="B176" s="95"/>
      <c r="C176" s="72"/>
      <c r="D176" s="72"/>
      <c r="E176" s="96"/>
      <c r="F176" s="97"/>
      <c r="G176" s="81"/>
      <c r="H176" s="81"/>
      <c r="I176" s="81"/>
      <c r="J176" s="81"/>
      <c r="K176" s="81"/>
    </row>
    <row r="177" spans="2:6" s="2" customFormat="1" x14ac:dyDescent="0.25">
      <c r="B177" s="95"/>
      <c r="C177" s="72"/>
      <c r="D177" s="72"/>
      <c r="E177" s="96"/>
      <c r="F177" s="97"/>
    </row>
    <row r="178" spans="2:6" s="2" customFormat="1" x14ac:dyDescent="0.25">
      <c r="B178" s="95"/>
      <c r="C178" s="72"/>
      <c r="D178" s="72"/>
      <c r="E178" s="96"/>
      <c r="F178" s="97"/>
    </row>
    <row r="179" spans="2:6" s="2" customFormat="1" x14ac:dyDescent="0.25">
      <c r="B179" s="101"/>
      <c r="C179" s="72"/>
      <c r="D179" s="72"/>
      <c r="E179" s="102"/>
      <c r="F179" s="100"/>
    </row>
    <row r="180" spans="2:6" s="2" customFormat="1" x14ac:dyDescent="0.25">
      <c r="B180" s="95"/>
      <c r="C180" s="72"/>
      <c r="D180" s="72"/>
      <c r="E180" s="96"/>
      <c r="F180" s="100"/>
    </row>
    <row r="181" spans="2:6" s="2" customFormat="1" x14ac:dyDescent="0.25">
      <c r="B181" s="101"/>
      <c r="C181" s="72"/>
      <c r="D181" s="72"/>
      <c r="E181" s="102"/>
      <c r="F181" s="100"/>
    </row>
    <row r="182" spans="2:6" s="2" customFormat="1" x14ac:dyDescent="0.25">
      <c r="B182" s="95"/>
      <c r="C182" s="72"/>
      <c r="D182" s="72"/>
      <c r="E182" s="96"/>
      <c r="F182" s="97"/>
    </row>
    <row r="183" spans="2:6" s="2" customFormat="1" x14ac:dyDescent="0.25">
      <c r="B183" s="95"/>
      <c r="C183" s="72"/>
      <c r="D183" s="72"/>
      <c r="E183" s="96"/>
      <c r="F183" s="97"/>
    </row>
    <row r="184" spans="2:6" s="2" customFormat="1" x14ac:dyDescent="0.25">
      <c r="B184" s="95"/>
      <c r="C184" s="72"/>
      <c r="D184" s="72"/>
      <c r="E184" s="96"/>
      <c r="F184" s="100"/>
    </row>
    <row r="185" spans="2:6" s="2" customFormat="1" x14ac:dyDescent="0.25">
      <c r="B185" s="103"/>
      <c r="C185" s="103"/>
      <c r="D185" s="103"/>
      <c r="E185" s="103"/>
      <c r="F185" s="100"/>
    </row>
    <row r="186" spans="2:6" s="2" customFormat="1" x14ac:dyDescent="0.25">
      <c r="B186" s="103"/>
      <c r="C186" s="103"/>
      <c r="D186" s="103"/>
      <c r="E186" s="113"/>
      <c r="F186" s="100"/>
    </row>
    <row r="194" spans="2:11" s="2" customFormat="1" x14ac:dyDescent="0.25">
      <c r="B194" s="72"/>
      <c r="C194" s="72"/>
      <c r="D194" s="72"/>
      <c r="F194" s="72"/>
      <c r="G194" s="81"/>
      <c r="H194" s="81"/>
      <c r="I194" s="81"/>
      <c r="J194" s="81"/>
      <c r="K194" s="94"/>
    </row>
    <row r="195" spans="2:11" s="2" customFormat="1" x14ac:dyDescent="0.25">
      <c r="B195" s="104"/>
      <c r="C195" s="72"/>
      <c r="D195" s="72"/>
      <c r="E195" s="105"/>
      <c r="F195" s="72"/>
      <c r="G195" s="81"/>
      <c r="H195" s="81"/>
      <c r="I195" s="81"/>
      <c r="J195" s="81"/>
      <c r="K195" s="94"/>
    </row>
    <row r="196" spans="2:11" s="2" customFormat="1" x14ac:dyDescent="0.25">
      <c r="B196" s="104"/>
      <c r="C196" s="72"/>
      <c r="D196" s="72"/>
      <c r="E196" s="105"/>
      <c r="F196" s="72"/>
      <c r="G196" s="81"/>
      <c r="H196" s="81"/>
      <c r="I196" s="81"/>
      <c r="J196" s="81"/>
      <c r="K196" s="81"/>
    </row>
    <row r="197" spans="2:11" s="2" customFormat="1" x14ac:dyDescent="0.25">
      <c r="B197" s="106"/>
      <c r="C197" s="106"/>
      <c r="D197" s="106"/>
      <c r="E197" s="106"/>
      <c r="F197" s="72"/>
      <c r="G197" s="81"/>
      <c r="H197" s="81"/>
      <c r="I197" s="81"/>
      <c r="J197" s="81"/>
      <c r="K197" s="81"/>
    </row>
    <row r="198" spans="2:11" s="2" customFormat="1" x14ac:dyDescent="0.25">
      <c r="B198" s="104"/>
      <c r="C198" s="72"/>
      <c r="D198" s="72"/>
      <c r="E198" s="107"/>
      <c r="F198" s="72"/>
      <c r="G198" s="81"/>
      <c r="H198" s="81"/>
      <c r="I198" s="81"/>
      <c r="J198" s="81"/>
      <c r="K198" s="81"/>
    </row>
    <row r="199" spans="2:11" s="2" customFormat="1" x14ac:dyDescent="0.25">
      <c r="B199" s="93"/>
      <c r="C199" s="72"/>
      <c r="D199" s="72"/>
      <c r="E199" s="93"/>
      <c r="F199" s="93"/>
      <c r="G199" s="94"/>
      <c r="H199" s="94"/>
      <c r="I199" s="94"/>
      <c r="J199" s="94"/>
      <c r="K199" s="94"/>
    </row>
    <row r="200" spans="2:11" s="2" customFormat="1" x14ac:dyDescent="0.25">
      <c r="B200" s="95"/>
      <c r="C200" s="72"/>
      <c r="D200" s="72"/>
      <c r="E200" s="96"/>
      <c r="F200" s="97"/>
      <c r="G200" s="81"/>
      <c r="H200" s="81"/>
      <c r="I200" s="81"/>
      <c r="J200" s="81"/>
      <c r="K200" s="81"/>
    </row>
    <row r="201" spans="2:11" s="2" customFormat="1" x14ac:dyDescent="0.25">
      <c r="B201" s="101"/>
      <c r="C201" s="72"/>
      <c r="D201" s="72"/>
      <c r="E201" s="102"/>
      <c r="F201" s="97"/>
      <c r="G201" s="81"/>
      <c r="H201" s="81"/>
      <c r="I201" s="81"/>
      <c r="J201" s="81"/>
      <c r="K201" s="94"/>
    </row>
    <row r="202" spans="2:11" s="2" customFormat="1" x14ac:dyDescent="0.25">
      <c r="B202" s="95"/>
      <c r="C202" s="72"/>
      <c r="D202" s="72"/>
      <c r="E202" s="96"/>
      <c r="F202" s="97"/>
      <c r="G202" s="81"/>
      <c r="H202" s="81"/>
      <c r="I202" s="81"/>
      <c r="J202" s="81"/>
      <c r="K202" s="81"/>
    </row>
    <row r="203" spans="2:11" s="2" customFormat="1" x14ac:dyDescent="0.25">
      <c r="B203" s="95"/>
      <c r="C203" s="72"/>
      <c r="D203" s="72"/>
      <c r="E203" s="96"/>
      <c r="F203" s="97"/>
      <c r="G203" s="81"/>
      <c r="H203" s="81"/>
      <c r="I203" s="81"/>
      <c r="J203" s="81"/>
      <c r="K203" s="81"/>
    </row>
    <row r="204" spans="2:11" s="2" customFormat="1" x14ac:dyDescent="0.25">
      <c r="B204" s="95"/>
      <c r="C204" s="72"/>
      <c r="D204" s="72"/>
      <c r="E204" s="96"/>
      <c r="F204" s="97"/>
      <c r="G204" s="81"/>
      <c r="H204" s="81"/>
      <c r="I204" s="81"/>
      <c r="J204" s="81"/>
      <c r="K204" s="81"/>
    </row>
    <row r="205" spans="2:11" s="2" customFormat="1" x14ac:dyDescent="0.25">
      <c r="B205" s="95"/>
      <c r="C205" s="72"/>
      <c r="D205" s="72"/>
      <c r="E205" s="96"/>
      <c r="F205" s="97"/>
      <c r="G205" s="81"/>
      <c r="H205" s="81"/>
      <c r="I205" s="81"/>
      <c r="J205" s="81"/>
      <c r="K205" s="81"/>
    </row>
    <row r="206" spans="2:11" s="2" customFormat="1" x14ac:dyDescent="0.25">
      <c r="B206" s="95"/>
      <c r="C206" s="72"/>
      <c r="D206" s="72"/>
      <c r="E206" s="96"/>
      <c r="F206" s="97"/>
      <c r="G206" s="81"/>
      <c r="H206" s="81"/>
      <c r="I206" s="81"/>
      <c r="J206" s="81"/>
      <c r="K206" s="81"/>
    </row>
    <row r="207" spans="2:11" s="2" customFormat="1" x14ac:dyDescent="0.25">
      <c r="B207" s="95"/>
      <c r="C207" s="72"/>
      <c r="D207" s="72"/>
      <c r="E207" s="99"/>
      <c r="F207" s="100"/>
      <c r="G207" s="81"/>
      <c r="H207" s="81"/>
      <c r="I207" s="81"/>
      <c r="J207" s="81"/>
      <c r="K207" s="81"/>
    </row>
    <row r="208" spans="2:11" s="2" customFormat="1" x14ac:dyDescent="0.25">
      <c r="B208" s="95"/>
      <c r="C208" s="72"/>
      <c r="D208" s="72"/>
      <c r="E208" s="102"/>
      <c r="F208" s="100"/>
      <c r="G208" s="81"/>
      <c r="H208" s="81"/>
      <c r="I208" s="81"/>
      <c r="J208" s="81"/>
      <c r="K208" s="81"/>
    </row>
    <row r="209" spans="2:11" s="2" customFormat="1" x14ac:dyDescent="0.25">
      <c r="B209" s="95"/>
      <c r="C209" s="72"/>
      <c r="D209" s="72"/>
      <c r="E209" s="96"/>
      <c r="F209" s="97"/>
      <c r="G209" s="81"/>
      <c r="H209" s="81"/>
      <c r="I209" s="81"/>
      <c r="J209" s="81"/>
      <c r="K209" s="81"/>
    </row>
    <row r="210" spans="2:11" s="2" customFormat="1" x14ac:dyDescent="0.25">
      <c r="B210" s="95"/>
      <c r="C210" s="72"/>
      <c r="D210" s="72"/>
      <c r="E210" s="96"/>
      <c r="F210" s="100"/>
      <c r="G210" s="81"/>
      <c r="H210" s="81"/>
      <c r="I210" s="81"/>
      <c r="J210" s="81"/>
      <c r="K210" s="81"/>
    </row>
    <row r="211" spans="2:11" s="2" customFormat="1" x14ac:dyDescent="0.25">
      <c r="B211" s="103"/>
      <c r="C211" s="103"/>
      <c r="D211" s="103"/>
      <c r="E211" s="103"/>
      <c r="F211" s="100"/>
      <c r="G211" s="81"/>
      <c r="H211" s="81"/>
      <c r="I211" s="81"/>
      <c r="J211" s="81"/>
      <c r="K211" s="81"/>
    </row>
    <row r="212" spans="2:11" s="2" customFormat="1" x14ac:dyDescent="0.25">
      <c r="B212" s="103"/>
      <c r="C212" s="103"/>
      <c r="D212" s="103"/>
      <c r="E212" s="113"/>
      <c r="F212" s="100"/>
      <c r="G212" s="81"/>
      <c r="H212" s="81"/>
      <c r="I212" s="81"/>
      <c r="J212" s="81"/>
      <c r="K212" s="94"/>
    </row>
    <row r="213" spans="2:11" s="2" customFormat="1" x14ac:dyDescent="0.25">
      <c r="B213" s="72"/>
      <c r="C213" s="72"/>
      <c r="D213" s="72"/>
      <c r="F213" s="100"/>
      <c r="G213" s="81"/>
      <c r="H213" s="81"/>
      <c r="I213" s="81"/>
      <c r="J213" s="81"/>
      <c r="K213" s="81"/>
    </row>
    <row r="220" spans="2:11" s="2" customFormat="1" x14ac:dyDescent="0.25">
      <c r="B220" s="72"/>
      <c r="C220" s="72"/>
      <c r="D220" s="72"/>
      <c r="F220" s="72"/>
      <c r="G220" s="81"/>
      <c r="H220" s="81"/>
      <c r="I220" s="81"/>
      <c r="J220" s="81"/>
      <c r="K220" s="94"/>
    </row>
  </sheetData>
  <mergeCells count="59">
    <mergeCell ref="I21:J21"/>
    <mergeCell ref="B158:E158"/>
    <mergeCell ref="B185:E185"/>
    <mergeCell ref="B186:E186"/>
    <mergeCell ref="B197:E197"/>
    <mergeCell ref="B211:E211"/>
    <mergeCell ref="B212:E212"/>
    <mergeCell ref="F124:F125"/>
    <mergeCell ref="G124:G125"/>
    <mergeCell ref="H124:H125"/>
    <mergeCell ref="K124:K125"/>
    <mergeCell ref="B142:E142"/>
    <mergeCell ref="B143:E143"/>
    <mergeCell ref="B62:E62"/>
    <mergeCell ref="B80:E80"/>
    <mergeCell ref="B106:E106"/>
    <mergeCell ref="B107:E107"/>
    <mergeCell ref="B118:E118"/>
    <mergeCell ref="B124:B125"/>
    <mergeCell ref="E124:E125"/>
    <mergeCell ref="B37:K37"/>
    <mergeCell ref="E38:K38"/>
    <mergeCell ref="B41:B42"/>
    <mergeCell ref="E41:E42"/>
    <mergeCell ref="F41:K42"/>
    <mergeCell ref="B61:E61"/>
    <mergeCell ref="E33:K33"/>
    <mergeCell ref="B34:B35"/>
    <mergeCell ref="F34:F35"/>
    <mergeCell ref="G34:G35"/>
    <mergeCell ref="H34:H35"/>
    <mergeCell ref="K34:K35"/>
    <mergeCell ref="B26:B28"/>
    <mergeCell ref="F26:F28"/>
    <mergeCell ref="G26:G28"/>
    <mergeCell ref="H26:H28"/>
    <mergeCell ref="K26:K28"/>
    <mergeCell ref="B32:K32"/>
    <mergeCell ref="E22:E24"/>
    <mergeCell ref="B24:B25"/>
    <mergeCell ref="F24:F25"/>
    <mergeCell ref="G24:G25"/>
    <mergeCell ref="H24:H25"/>
    <mergeCell ref="K24:K25"/>
    <mergeCell ref="B8:K8"/>
    <mergeCell ref="C11:J11"/>
    <mergeCell ref="B18:H18"/>
    <mergeCell ref="I18:J18"/>
    <mergeCell ref="E20:G20"/>
    <mergeCell ref="H20:K20"/>
    <mergeCell ref="B2:K2"/>
    <mergeCell ref="B3:C3"/>
    <mergeCell ref="D3:K3"/>
    <mergeCell ref="C4:K4"/>
    <mergeCell ref="C5:H5"/>
    <mergeCell ref="K5:K6"/>
    <mergeCell ref="D6:E6"/>
    <mergeCell ref="F6:H6"/>
    <mergeCell ref="I6:J6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2"/>
  <sheetViews>
    <sheetView view="pageBreakPreview" topLeftCell="A4" zoomScaleNormal="100" zoomScaleSheetLayoutView="100" workbookViewId="0">
      <selection activeCell="C33" sqref="C33"/>
    </sheetView>
  </sheetViews>
  <sheetFormatPr defaultRowHeight="12.75" x14ac:dyDescent="0.2"/>
  <cols>
    <col min="1" max="1" width="2.5703125" style="115" customWidth="1"/>
    <col min="2" max="2" width="13.140625" style="116" customWidth="1"/>
    <col min="3" max="3" width="44.85546875" style="115" customWidth="1"/>
    <col min="4" max="4" width="12.85546875" style="116" customWidth="1"/>
    <col min="5" max="5" width="11.85546875" style="116" customWidth="1"/>
    <col min="6" max="6" width="7.7109375" style="116" customWidth="1"/>
    <col min="7" max="7" width="11.5703125" style="116" customWidth="1"/>
    <col min="8" max="8" width="8.28515625" style="116" customWidth="1"/>
    <col min="9" max="9" width="6.28515625" style="116" bestFit="1" customWidth="1"/>
    <col min="10" max="10" width="13.28515625" style="117" bestFit="1" customWidth="1"/>
    <col min="11" max="11" width="9.85546875" style="116" bestFit="1" customWidth="1"/>
    <col min="12" max="16384" width="9.140625" style="115"/>
  </cols>
  <sheetData>
    <row r="1" spans="2:11" ht="73.5" customHeight="1" x14ac:dyDescent="0.2">
      <c r="B1" s="206" t="s">
        <v>62</v>
      </c>
      <c r="C1" s="206"/>
      <c r="D1" s="206"/>
      <c r="E1" s="206"/>
      <c r="F1" s="206"/>
      <c r="G1" s="206"/>
      <c r="H1" s="206"/>
    </row>
    <row r="2" spans="2:11" ht="21" thickBot="1" x14ac:dyDescent="0.25">
      <c r="B2" s="118" t="s">
        <v>63</v>
      </c>
      <c r="C2" s="118"/>
      <c r="D2" s="118"/>
      <c r="E2" s="118"/>
      <c r="F2" s="118"/>
      <c r="G2" s="118"/>
      <c r="H2" s="118"/>
    </row>
    <row r="3" spans="2:11" ht="43.5" customHeight="1" thickBot="1" x14ac:dyDescent="0.25">
      <c r="B3" s="119" t="s">
        <v>64</v>
      </c>
      <c r="C3" s="120" t="s">
        <v>47</v>
      </c>
      <c r="D3" s="120"/>
      <c r="E3" s="120"/>
      <c r="F3" s="120"/>
      <c r="G3" s="120"/>
      <c r="H3" s="121"/>
    </row>
    <row r="4" spans="2:11" ht="9" customHeight="1" thickBot="1" x14ac:dyDescent="0.25"/>
    <row r="5" spans="2:11" ht="4.5" customHeight="1" thickBot="1" x14ac:dyDescent="0.3">
      <c r="B5" s="122"/>
      <c r="C5" s="123"/>
      <c r="D5" s="123"/>
      <c r="E5" s="124"/>
      <c r="F5" s="125"/>
      <c r="G5" s="126"/>
      <c r="H5" s="127"/>
    </row>
    <row r="6" spans="2:11" ht="12.75" customHeight="1" x14ac:dyDescent="0.2">
      <c r="B6" s="128" t="s">
        <v>0</v>
      </c>
      <c r="C6" s="129" t="str">
        <f>'Plan Proposta'!C4:K4</f>
        <v>MANUTENÇÃO DA PONTE DE 65 METROS SOBRE O RIO RIO BRANCO</v>
      </c>
      <c r="D6" s="130"/>
      <c r="E6" s="130"/>
      <c r="F6" s="130"/>
      <c r="G6" s="130"/>
      <c r="H6" s="131"/>
      <c r="I6" s="132"/>
      <c r="J6" s="133"/>
    </row>
    <row r="7" spans="2:11" ht="12.75" customHeight="1" x14ac:dyDescent="0.2">
      <c r="B7" s="134" t="s">
        <v>1</v>
      </c>
      <c r="C7" s="135" t="str">
        <f>'Plan Proposta'!C5:H5</f>
        <v>MT-339 - ZONA RURAL DO MUNICIPIO DE LAMBARI D'OESTE - MT</v>
      </c>
      <c r="D7" s="136"/>
      <c r="E7" s="136"/>
      <c r="F7" s="19" t="s">
        <v>3</v>
      </c>
      <c r="G7" s="261">
        <f>'B D I'!E34</f>
        <v>0.26729999999999998</v>
      </c>
      <c r="H7" s="137"/>
      <c r="I7" s="138"/>
      <c r="J7" s="138"/>
    </row>
    <row r="8" spans="2:11" ht="13.5" customHeight="1" thickBot="1" x14ac:dyDescent="0.25">
      <c r="B8" s="21" t="s">
        <v>5</v>
      </c>
      <c r="C8" s="139" t="s">
        <v>51</v>
      </c>
      <c r="D8" s="140" t="s">
        <v>7</v>
      </c>
      <c r="E8" s="26" t="s">
        <v>52</v>
      </c>
      <c r="F8" s="141"/>
      <c r="G8" s="141" t="s">
        <v>53</v>
      </c>
      <c r="H8" s="142"/>
      <c r="I8" s="143"/>
      <c r="J8" s="143"/>
      <c r="K8" s="144"/>
    </row>
    <row r="9" spans="2:11" ht="6.75" customHeight="1" thickBot="1" x14ac:dyDescent="0.25">
      <c r="B9" s="145"/>
      <c r="C9" s="146"/>
      <c r="D9" s="146"/>
      <c r="E9" s="146"/>
      <c r="F9" s="146"/>
      <c r="G9" s="146"/>
      <c r="H9" s="147"/>
    </row>
    <row r="10" spans="2:11" ht="19.5" thickBot="1" x14ac:dyDescent="0.35">
      <c r="B10" s="148" t="s">
        <v>54</v>
      </c>
      <c r="C10" s="149"/>
      <c r="D10" s="149"/>
      <c r="E10" s="149"/>
      <c r="F10" s="149"/>
      <c r="G10" s="149"/>
      <c r="H10" s="150"/>
    </row>
    <row r="11" spans="2:11" ht="6" customHeight="1" x14ac:dyDescent="0.2">
      <c r="B11" s="145"/>
      <c r="C11" s="146"/>
      <c r="D11" s="146"/>
      <c r="E11" s="146"/>
      <c r="F11" s="146"/>
      <c r="G11" s="146"/>
      <c r="H11" s="147"/>
    </row>
    <row r="12" spans="2:11" ht="25.5" x14ac:dyDescent="0.2">
      <c r="B12" s="151" t="s">
        <v>55</v>
      </c>
      <c r="C12" s="152" t="s">
        <v>56</v>
      </c>
      <c r="D12" s="152" t="s">
        <v>57</v>
      </c>
      <c r="E12" s="152" t="s">
        <v>58</v>
      </c>
      <c r="F12" s="152" t="s">
        <v>59</v>
      </c>
      <c r="G12" s="152" t="s">
        <v>60</v>
      </c>
      <c r="H12" s="153" t="s">
        <v>59</v>
      </c>
      <c r="I12" s="93"/>
      <c r="J12" s="154"/>
      <c r="K12" s="93"/>
    </row>
    <row r="13" spans="2:11" ht="9.75" customHeight="1" x14ac:dyDescent="0.2">
      <c r="B13" s="134"/>
      <c r="C13" s="136"/>
      <c r="D13" s="136"/>
      <c r="E13" s="136"/>
      <c r="F13" s="136"/>
      <c r="G13" s="136"/>
      <c r="H13" s="155"/>
      <c r="I13" s="156"/>
      <c r="J13" s="154"/>
    </row>
    <row r="14" spans="2:11" ht="38.25" x14ac:dyDescent="0.2">
      <c r="B14" s="151" t="s">
        <v>19</v>
      </c>
      <c r="C14" s="157" t="s">
        <v>20</v>
      </c>
      <c r="D14" s="158">
        <f>'Plan Proposta'!K18</f>
        <v>292959.20006349997</v>
      </c>
      <c r="E14" s="159">
        <f>F14*D14</f>
        <v>146479.60003174999</v>
      </c>
      <c r="F14" s="160">
        <v>0.5</v>
      </c>
      <c r="G14" s="159">
        <f>H14*D14</f>
        <v>146479.60003174999</v>
      </c>
      <c r="H14" s="161">
        <v>0.5</v>
      </c>
      <c r="I14" s="162"/>
      <c r="J14" s="78"/>
    </row>
    <row r="15" spans="2:11" x14ac:dyDescent="0.2">
      <c r="B15" s="134"/>
      <c r="C15" s="136"/>
      <c r="D15" s="136"/>
      <c r="E15" s="136"/>
      <c r="F15" s="136"/>
      <c r="G15" s="136"/>
      <c r="H15" s="155"/>
      <c r="I15" s="163"/>
      <c r="J15" s="163"/>
      <c r="K15" s="163"/>
    </row>
    <row r="16" spans="2:11" x14ac:dyDescent="0.2">
      <c r="B16" s="134"/>
      <c r="C16" s="136"/>
      <c r="D16" s="136"/>
      <c r="E16" s="136"/>
      <c r="F16" s="136"/>
      <c r="G16" s="136"/>
      <c r="H16" s="155"/>
      <c r="I16" s="156"/>
      <c r="J16" s="154"/>
    </row>
    <row r="17" spans="2:10" s="115" customFormat="1" ht="13.5" thickBot="1" x14ac:dyDescent="0.25">
      <c r="B17" s="164"/>
      <c r="C17" s="165"/>
      <c r="D17" s="165"/>
      <c r="E17" s="165"/>
      <c r="F17" s="165"/>
      <c r="G17" s="165"/>
      <c r="H17" s="166"/>
      <c r="I17" s="78"/>
      <c r="J17" s="167"/>
    </row>
    <row r="18" spans="2:10" s="115" customFormat="1" x14ac:dyDescent="0.2">
      <c r="B18" s="168" t="s">
        <v>42</v>
      </c>
      <c r="C18" s="169"/>
      <c r="D18" s="170">
        <f>D14</f>
        <v>292959.20006349997</v>
      </c>
      <c r="E18" s="171">
        <f>E14</f>
        <v>146479.60003174999</v>
      </c>
      <c r="F18" s="172">
        <f>E18/D18</f>
        <v>0.5</v>
      </c>
      <c r="G18" s="173">
        <f>G14</f>
        <v>146479.60003174999</v>
      </c>
      <c r="H18" s="174">
        <f>G18/D18</f>
        <v>0.5</v>
      </c>
      <c r="I18" s="78"/>
      <c r="J18" s="167"/>
    </row>
    <row r="19" spans="2:10" s="115" customFormat="1" ht="13.5" thickBot="1" x14ac:dyDescent="0.25">
      <c r="B19" s="175" t="s">
        <v>61</v>
      </c>
      <c r="C19" s="176"/>
      <c r="D19" s="177"/>
      <c r="E19" s="178">
        <f>E18</f>
        <v>146479.60003174999</v>
      </c>
      <c r="F19" s="179">
        <f>F18</f>
        <v>0.5</v>
      </c>
      <c r="G19" s="178">
        <f>E19+G18</f>
        <v>292959.20006349997</v>
      </c>
      <c r="H19" s="180">
        <f>F19+H18</f>
        <v>1</v>
      </c>
      <c r="I19" s="78"/>
      <c r="J19" s="167"/>
    </row>
    <row r="20" spans="2:10" s="115" customFormat="1" x14ac:dyDescent="0.2">
      <c r="B20" s="2"/>
      <c r="D20" s="2"/>
      <c r="E20" s="181"/>
      <c r="F20" s="167"/>
      <c r="G20" s="167"/>
      <c r="H20" s="78"/>
      <c r="I20" s="78"/>
      <c r="J20" s="167"/>
    </row>
    <row r="21" spans="2:10" s="115" customFormat="1" x14ac:dyDescent="0.2">
      <c r="B21" s="116" t="str">
        <f>'Plan Proposta'!B20</f>
        <v>Local e data ....</v>
      </c>
      <c r="D21" s="72"/>
      <c r="E21" s="182"/>
      <c r="F21" s="78"/>
      <c r="G21" s="78"/>
      <c r="H21" s="78"/>
      <c r="I21" s="78"/>
      <c r="J21" s="78"/>
    </row>
    <row r="22" spans="2:10" s="115" customFormat="1" x14ac:dyDescent="0.2">
      <c r="B22" s="116"/>
      <c r="D22" s="72"/>
      <c r="E22" s="182"/>
      <c r="F22" s="78"/>
      <c r="G22" s="78"/>
      <c r="H22" s="78"/>
      <c r="I22" s="78"/>
      <c r="J22" s="78"/>
    </row>
    <row r="23" spans="2:10" s="115" customFormat="1" ht="15" x14ac:dyDescent="0.25">
      <c r="B23" s="116"/>
      <c r="C23" s="265"/>
      <c r="D23" s="266"/>
      <c r="E23" s="266"/>
      <c r="F23" s="78"/>
      <c r="G23" s="183"/>
      <c r="H23" s="183"/>
      <c r="I23" s="183"/>
      <c r="J23" s="78"/>
    </row>
    <row r="24" spans="2:10" s="115" customFormat="1" ht="12.75" customHeight="1" x14ac:dyDescent="0.25">
      <c r="B24" s="184"/>
      <c r="C24" s="267" t="str">
        <f>'Plan Proposta'!E21</f>
        <v>identificação e assinatura do Responsável legal</v>
      </c>
      <c r="D24" s="266"/>
      <c r="E24" s="268"/>
      <c r="F24" s="78" t="s">
        <v>50</v>
      </c>
      <c r="G24" s="184"/>
      <c r="H24" s="184"/>
      <c r="I24" s="184"/>
      <c r="J24" s="184"/>
    </row>
    <row r="25" spans="2:10" s="115" customFormat="1" ht="15" x14ac:dyDescent="0.25">
      <c r="B25" s="185"/>
      <c r="C25" s="266"/>
      <c r="D25" s="266"/>
      <c r="E25" s="266"/>
      <c r="F25" s="186"/>
      <c r="G25" s="186"/>
      <c r="H25" s="186"/>
      <c r="I25" s="186"/>
      <c r="J25" s="186"/>
    </row>
    <row r="26" spans="2:10" s="115" customFormat="1" x14ac:dyDescent="0.2">
      <c r="B26" s="2"/>
      <c r="D26" s="2"/>
      <c r="E26" s="181"/>
      <c r="F26" s="167"/>
      <c r="G26" s="167"/>
      <c r="H26" s="78"/>
      <c r="I26" s="78"/>
      <c r="J26" s="167"/>
    </row>
    <row r="27" spans="2:10" s="115" customFormat="1" x14ac:dyDescent="0.2">
      <c r="B27" s="2"/>
      <c r="D27" s="2"/>
      <c r="E27" s="181"/>
      <c r="F27" s="167"/>
      <c r="G27" s="167"/>
      <c r="H27" s="78"/>
      <c r="I27" s="78"/>
      <c r="J27" s="167"/>
    </row>
    <row r="28" spans="2:10" s="115" customFormat="1" ht="15" x14ac:dyDescent="0.25">
      <c r="B28" s="72"/>
      <c r="C28" s="187"/>
      <c r="D28" s="72"/>
      <c r="E28" s="182"/>
      <c r="F28" s="183"/>
      <c r="G28" s="183"/>
      <c r="H28" s="183"/>
      <c r="I28" s="183"/>
      <c r="J28" s="78"/>
    </row>
    <row r="29" spans="2:10" s="115" customFormat="1" x14ac:dyDescent="0.2">
      <c r="B29" s="184"/>
      <c r="C29" s="184"/>
      <c r="D29" s="184"/>
      <c r="E29" s="184"/>
      <c r="F29" s="184"/>
      <c r="G29" s="184"/>
      <c r="H29" s="184"/>
      <c r="I29" s="184"/>
      <c r="J29" s="184"/>
    </row>
    <row r="30" spans="2:10" s="115" customFormat="1" ht="15" x14ac:dyDescent="0.25">
      <c r="B30" s="185"/>
      <c r="C30" s="186"/>
      <c r="D30" s="186"/>
      <c r="E30" s="186"/>
      <c r="F30" s="186"/>
      <c r="G30" s="186"/>
      <c r="H30" s="186"/>
      <c r="I30" s="186"/>
      <c r="J30" s="186"/>
    </row>
    <row r="31" spans="2:10" s="115" customFormat="1" x14ac:dyDescent="0.2">
      <c r="B31" s="116"/>
      <c r="D31" s="72"/>
      <c r="E31" s="182"/>
      <c r="F31" s="78"/>
      <c r="G31" s="78"/>
      <c r="H31" s="78"/>
      <c r="I31" s="78"/>
      <c r="J31" s="78"/>
    </row>
    <row r="32" spans="2:10" s="115" customFormat="1" ht="15" x14ac:dyDescent="0.25">
      <c r="B32" s="116"/>
      <c r="C32" s="187"/>
      <c r="D32" s="72"/>
      <c r="E32" s="182"/>
      <c r="F32" s="183"/>
      <c r="G32" s="183"/>
      <c r="H32" s="183"/>
      <c r="I32" s="183"/>
      <c r="J32" s="78"/>
    </row>
    <row r="33" spans="2:10" s="115" customFormat="1" ht="21" x14ac:dyDescent="0.2">
      <c r="B33" s="184"/>
      <c r="C33" s="188"/>
      <c r="D33" s="189"/>
      <c r="E33" s="188"/>
      <c r="F33" s="188"/>
      <c r="G33" s="188"/>
      <c r="H33" s="188"/>
      <c r="I33" s="188"/>
      <c r="J33" s="188"/>
    </row>
    <row r="34" spans="2:10" s="115" customFormat="1" ht="21" x14ac:dyDescent="0.2">
      <c r="B34" s="184"/>
      <c r="C34" s="188"/>
      <c r="D34" s="188"/>
      <c r="E34" s="188"/>
      <c r="F34" s="188"/>
      <c r="G34" s="188"/>
      <c r="H34" s="188"/>
      <c r="I34" s="188"/>
      <c r="J34" s="188"/>
    </row>
    <row r="35" spans="2:10" s="115" customFormat="1" x14ac:dyDescent="0.2">
      <c r="B35" s="93"/>
      <c r="C35" s="93"/>
      <c r="D35" s="93"/>
      <c r="E35" s="93"/>
      <c r="F35" s="93"/>
      <c r="G35" s="93"/>
      <c r="H35" s="93"/>
      <c r="I35" s="93"/>
      <c r="J35" s="154"/>
    </row>
    <row r="36" spans="2:10" s="115" customFormat="1" x14ac:dyDescent="0.2">
      <c r="B36" s="95"/>
      <c r="C36" s="190"/>
      <c r="D36" s="97"/>
      <c r="E36" s="191"/>
      <c r="F36" s="191"/>
      <c r="G36" s="191"/>
      <c r="H36" s="191"/>
      <c r="I36" s="191"/>
      <c r="J36" s="78"/>
    </row>
    <row r="37" spans="2:10" s="115" customFormat="1" x14ac:dyDescent="0.2">
      <c r="B37" s="95"/>
      <c r="C37" s="190"/>
      <c r="D37" s="97"/>
      <c r="E37" s="191"/>
      <c r="F37" s="191"/>
      <c r="G37" s="191"/>
      <c r="H37" s="191"/>
      <c r="I37" s="191"/>
      <c r="J37" s="78"/>
    </row>
    <row r="38" spans="2:10" s="115" customFormat="1" x14ac:dyDescent="0.2">
      <c r="B38" s="98"/>
      <c r="C38" s="192"/>
      <c r="D38" s="100"/>
      <c r="E38" s="191"/>
      <c r="F38" s="191"/>
      <c r="G38" s="191"/>
      <c r="H38" s="191"/>
      <c r="I38" s="191"/>
      <c r="J38" s="78"/>
    </row>
    <row r="39" spans="2:10" s="115" customFormat="1" x14ac:dyDescent="0.2">
      <c r="B39" s="101"/>
      <c r="C39" s="193"/>
      <c r="D39" s="97"/>
      <c r="E39" s="191"/>
      <c r="F39" s="191"/>
      <c r="G39" s="191"/>
      <c r="H39" s="191"/>
      <c r="I39" s="191"/>
      <c r="J39" s="154"/>
    </row>
    <row r="40" spans="2:10" s="115" customFormat="1" x14ac:dyDescent="0.2">
      <c r="B40" s="95"/>
      <c r="C40" s="190"/>
      <c r="D40" s="97"/>
      <c r="E40" s="191"/>
      <c r="F40" s="191"/>
      <c r="G40" s="191"/>
      <c r="H40" s="191"/>
      <c r="I40" s="191"/>
      <c r="J40" s="78"/>
    </row>
    <row r="41" spans="2:10" s="115" customFormat="1" x14ac:dyDescent="0.2">
      <c r="B41" s="95"/>
      <c r="C41" s="190"/>
      <c r="D41" s="97"/>
      <c r="E41" s="191"/>
      <c r="F41" s="191"/>
      <c r="G41" s="191"/>
      <c r="H41" s="191"/>
      <c r="I41" s="191"/>
      <c r="J41" s="78"/>
    </row>
    <row r="42" spans="2:10" s="115" customFormat="1" x14ac:dyDescent="0.2">
      <c r="B42" s="98"/>
      <c r="C42" s="190"/>
      <c r="D42" s="97"/>
      <c r="E42" s="191"/>
      <c r="F42" s="191"/>
      <c r="G42" s="191"/>
      <c r="H42" s="191"/>
      <c r="I42" s="191"/>
      <c r="J42" s="78"/>
    </row>
    <row r="43" spans="2:10" s="115" customFormat="1" x14ac:dyDescent="0.2">
      <c r="B43" s="101"/>
      <c r="C43" s="193"/>
      <c r="D43" s="97"/>
      <c r="E43" s="191"/>
      <c r="F43" s="191"/>
      <c r="G43" s="191"/>
      <c r="H43" s="191"/>
      <c r="I43" s="191"/>
      <c r="J43" s="154"/>
    </row>
    <row r="44" spans="2:10" s="115" customFormat="1" x14ac:dyDescent="0.2">
      <c r="B44" s="95"/>
      <c r="C44" s="190"/>
      <c r="D44" s="97"/>
      <c r="E44" s="191"/>
      <c r="F44" s="191"/>
      <c r="G44" s="191"/>
      <c r="H44" s="191"/>
      <c r="I44" s="191"/>
      <c r="J44" s="78"/>
    </row>
    <row r="45" spans="2:10" s="115" customFormat="1" x14ac:dyDescent="0.2">
      <c r="B45" s="95"/>
      <c r="C45" s="190"/>
      <c r="D45" s="97"/>
      <c r="E45" s="191"/>
      <c r="F45" s="191"/>
      <c r="G45" s="191"/>
      <c r="H45" s="191"/>
      <c r="I45" s="191"/>
      <c r="J45" s="78"/>
    </row>
    <row r="46" spans="2:10" s="115" customFormat="1" x14ac:dyDescent="0.2">
      <c r="B46" s="95"/>
      <c r="C46" s="190"/>
      <c r="D46" s="97"/>
      <c r="E46" s="191"/>
      <c r="F46" s="191"/>
      <c r="G46" s="191"/>
      <c r="H46" s="191"/>
      <c r="I46" s="191"/>
      <c r="J46" s="78"/>
    </row>
    <row r="47" spans="2:10" s="115" customFormat="1" x14ac:dyDescent="0.2">
      <c r="B47" s="98"/>
      <c r="C47" s="192"/>
      <c r="D47" s="100"/>
      <c r="E47" s="191"/>
      <c r="F47" s="191"/>
      <c r="G47" s="191"/>
      <c r="H47" s="191"/>
      <c r="I47" s="191"/>
      <c r="J47" s="78"/>
    </row>
    <row r="48" spans="2:10" s="115" customFormat="1" x14ac:dyDescent="0.2">
      <c r="B48" s="101"/>
      <c r="C48" s="193"/>
      <c r="D48" s="97"/>
      <c r="E48" s="191"/>
      <c r="F48" s="191"/>
      <c r="G48" s="191"/>
      <c r="H48" s="191"/>
      <c r="I48" s="191"/>
      <c r="J48" s="154"/>
    </row>
    <row r="49" spans="2:10" s="115" customFormat="1" x14ac:dyDescent="0.2">
      <c r="B49" s="95"/>
      <c r="C49" s="190"/>
      <c r="D49" s="97"/>
      <c r="E49" s="191"/>
      <c r="F49" s="191"/>
      <c r="G49" s="191"/>
      <c r="H49" s="191"/>
      <c r="I49" s="191"/>
      <c r="J49" s="78"/>
    </row>
    <row r="50" spans="2:10" s="115" customFormat="1" x14ac:dyDescent="0.2">
      <c r="B50" s="95"/>
      <c r="C50" s="190"/>
      <c r="D50" s="97"/>
      <c r="E50" s="191"/>
      <c r="F50" s="191"/>
      <c r="G50" s="191"/>
      <c r="H50" s="191"/>
      <c r="I50" s="191"/>
      <c r="J50" s="78"/>
    </row>
    <row r="51" spans="2:10" s="115" customFormat="1" x14ac:dyDescent="0.2">
      <c r="B51" s="95"/>
      <c r="C51" s="190"/>
      <c r="D51" s="97"/>
      <c r="E51" s="191"/>
      <c r="F51" s="191"/>
      <c r="G51" s="191"/>
      <c r="H51" s="191"/>
      <c r="I51" s="191"/>
      <c r="J51" s="78"/>
    </row>
    <row r="52" spans="2:10" s="115" customFormat="1" x14ac:dyDescent="0.2">
      <c r="B52" s="95"/>
      <c r="C52" s="190"/>
      <c r="D52" s="97"/>
      <c r="E52" s="191"/>
      <c r="F52" s="191"/>
      <c r="G52" s="191"/>
      <c r="H52" s="191"/>
      <c r="I52" s="191"/>
      <c r="J52" s="78"/>
    </row>
    <row r="53" spans="2:10" s="115" customFormat="1" x14ac:dyDescent="0.2">
      <c r="B53" s="194"/>
      <c r="C53" s="194"/>
      <c r="D53" s="100"/>
      <c r="E53" s="191"/>
      <c r="F53" s="191"/>
      <c r="G53" s="191"/>
      <c r="H53" s="191"/>
      <c r="I53" s="191"/>
      <c r="J53" s="78"/>
    </row>
    <row r="54" spans="2:10" s="115" customFormat="1" x14ac:dyDescent="0.2">
      <c r="B54" s="194"/>
      <c r="C54" s="194"/>
      <c r="D54" s="100"/>
      <c r="E54" s="191"/>
      <c r="F54" s="191"/>
      <c r="G54" s="191"/>
      <c r="H54" s="191"/>
      <c r="I54" s="191"/>
      <c r="J54" s="78"/>
    </row>
    <row r="66" spans="2:10" s="115" customFormat="1" x14ac:dyDescent="0.2">
      <c r="B66" s="116"/>
      <c r="D66" s="116"/>
      <c r="E66" s="116"/>
      <c r="F66" s="116"/>
      <c r="G66" s="116"/>
      <c r="H66" s="116"/>
      <c r="I66" s="116"/>
      <c r="J66" s="154"/>
    </row>
    <row r="67" spans="2:10" s="115" customFormat="1" x14ac:dyDescent="0.2">
      <c r="B67" s="116"/>
      <c r="D67" s="116"/>
      <c r="E67" s="116"/>
      <c r="F67" s="116"/>
      <c r="G67" s="116"/>
      <c r="H67" s="116"/>
      <c r="I67" s="116"/>
      <c r="J67" s="154"/>
    </row>
    <row r="68" spans="2:10" s="115" customFormat="1" x14ac:dyDescent="0.2">
      <c r="B68" s="116"/>
      <c r="D68" s="116"/>
      <c r="E68" s="116"/>
      <c r="F68" s="116"/>
      <c r="G68" s="116"/>
      <c r="H68" s="116"/>
      <c r="I68" s="116"/>
      <c r="J68" s="154"/>
    </row>
    <row r="69" spans="2:10" s="115" customFormat="1" x14ac:dyDescent="0.2">
      <c r="B69" s="116"/>
      <c r="D69" s="116"/>
      <c r="E69" s="116"/>
      <c r="F69" s="116"/>
      <c r="G69" s="116"/>
      <c r="H69" s="116"/>
      <c r="I69" s="116"/>
      <c r="J69" s="154"/>
    </row>
    <row r="70" spans="2:10" s="115" customFormat="1" x14ac:dyDescent="0.2">
      <c r="B70" s="195"/>
      <c r="C70" s="196"/>
      <c r="D70" s="116"/>
      <c r="E70" s="116"/>
      <c r="F70" s="116"/>
      <c r="G70" s="116"/>
      <c r="H70" s="116"/>
      <c r="I70" s="116"/>
      <c r="J70" s="154"/>
    </row>
    <row r="71" spans="2:10" s="115" customFormat="1" x14ac:dyDescent="0.2">
      <c r="B71" s="195"/>
      <c r="C71" s="196"/>
      <c r="D71" s="116"/>
      <c r="E71" s="116"/>
      <c r="F71" s="116"/>
      <c r="G71" s="116"/>
      <c r="H71" s="116"/>
      <c r="I71" s="116"/>
      <c r="J71" s="117"/>
    </row>
    <row r="72" spans="2:10" s="115" customFormat="1" x14ac:dyDescent="0.2">
      <c r="B72" s="197"/>
      <c r="C72" s="197"/>
      <c r="D72" s="116"/>
      <c r="E72" s="116"/>
      <c r="F72" s="116"/>
      <c r="G72" s="116"/>
      <c r="H72" s="116"/>
      <c r="I72" s="116"/>
      <c r="J72" s="117"/>
    </row>
    <row r="73" spans="2:10" s="115" customFormat="1" x14ac:dyDescent="0.2">
      <c r="B73" s="195"/>
      <c r="C73" s="198"/>
      <c r="D73" s="116"/>
      <c r="E73" s="116"/>
      <c r="F73" s="116"/>
      <c r="G73" s="116"/>
      <c r="H73" s="116"/>
      <c r="I73" s="116"/>
      <c r="J73" s="117"/>
    </row>
    <row r="74" spans="2:10" s="115" customFormat="1" x14ac:dyDescent="0.2">
      <c r="B74" s="93"/>
      <c r="C74" s="93"/>
      <c r="D74" s="93"/>
      <c r="E74" s="93"/>
      <c r="F74" s="93"/>
      <c r="G74" s="93"/>
      <c r="H74" s="93"/>
      <c r="I74" s="93"/>
      <c r="J74" s="154"/>
    </row>
    <row r="75" spans="2:10" s="115" customFormat="1" x14ac:dyDescent="0.2">
      <c r="B75" s="95"/>
      <c r="C75" s="190"/>
      <c r="D75" s="97"/>
      <c r="E75" s="191"/>
      <c r="F75" s="191"/>
      <c r="G75" s="191"/>
      <c r="H75" s="191"/>
      <c r="I75" s="191"/>
      <c r="J75" s="78"/>
    </row>
    <row r="76" spans="2:10" s="115" customFormat="1" x14ac:dyDescent="0.2">
      <c r="B76" s="95"/>
      <c r="C76" s="190"/>
      <c r="D76" s="97"/>
      <c r="E76" s="191"/>
      <c r="F76" s="191"/>
      <c r="G76" s="191"/>
      <c r="H76" s="191"/>
      <c r="I76" s="191"/>
      <c r="J76" s="78"/>
    </row>
    <row r="77" spans="2:10" s="115" customFormat="1" x14ac:dyDescent="0.2">
      <c r="B77" s="101"/>
      <c r="C77" s="193"/>
      <c r="D77" s="97"/>
      <c r="E77" s="191"/>
      <c r="F77" s="191"/>
      <c r="G77" s="191"/>
      <c r="H77" s="191"/>
      <c r="I77" s="191"/>
      <c r="J77" s="154"/>
    </row>
    <row r="78" spans="2:10" s="115" customFormat="1" x14ac:dyDescent="0.2">
      <c r="B78" s="95"/>
      <c r="C78" s="190"/>
      <c r="D78" s="97"/>
      <c r="E78" s="191"/>
      <c r="F78" s="191"/>
      <c r="G78" s="191"/>
      <c r="H78" s="191"/>
      <c r="I78" s="191"/>
      <c r="J78" s="78"/>
    </row>
    <row r="79" spans="2:10" s="115" customFormat="1" x14ac:dyDescent="0.2">
      <c r="B79" s="95"/>
      <c r="C79" s="190"/>
      <c r="D79" s="97"/>
      <c r="E79" s="191"/>
      <c r="F79" s="191"/>
      <c r="G79" s="191"/>
      <c r="H79" s="191"/>
      <c r="I79" s="191"/>
      <c r="J79" s="78"/>
    </row>
    <row r="80" spans="2:10" s="115" customFormat="1" x14ac:dyDescent="0.2">
      <c r="B80" s="95"/>
      <c r="C80" s="190"/>
      <c r="D80" s="97"/>
      <c r="E80" s="191"/>
      <c r="F80" s="191"/>
      <c r="G80" s="191"/>
      <c r="H80" s="191"/>
      <c r="I80" s="191"/>
      <c r="J80" s="78"/>
    </row>
    <row r="81" spans="2:10" s="115" customFormat="1" x14ac:dyDescent="0.2">
      <c r="B81" s="95"/>
      <c r="C81" s="190"/>
      <c r="D81" s="97"/>
      <c r="E81" s="191"/>
      <c r="F81" s="191"/>
      <c r="G81" s="191"/>
      <c r="H81" s="191"/>
      <c r="I81" s="191"/>
      <c r="J81" s="78"/>
    </row>
    <row r="82" spans="2:10" s="115" customFormat="1" x14ac:dyDescent="0.2">
      <c r="B82" s="98"/>
      <c r="C82" s="192"/>
      <c r="D82" s="100"/>
      <c r="E82" s="191"/>
      <c r="F82" s="191"/>
      <c r="G82" s="191"/>
      <c r="H82" s="191"/>
      <c r="I82" s="191"/>
      <c r="J82" s="78"/>
    </row>
    <row r="83" spans="2:10" s="115" customFormat="1" x14ac:dyDescent="0.2">
      <c r="B83" s="101"/>
      <c r="C83" s="193"/>
      <c r="D83" s="97"/>
      <c r="E83" s="191"/>
      <c r="F83" s="191"/>
      <c r="G83" s="191"/>
      <c r="H83" s="191"/>
      <c r="I83" s="191"/>
      <c r="J83" s="154"/>
    </row>
    <row r="84" spans="2:10" s="115" customFormat="1" x14ac:dyDescent="0.2">
      <c r="B84" s="95"/>
      <c r="C84" s="190"/>
      <c r="D84" s="97"/>
      <c r="E84" s="191"/>
      <c r="F84" s="191"/>
      <c r="G84" s="191"/>
      <c r="H84" s="191"/>
      <c r="I84" s="191"/>
      <c r="J84" s="78"/>
    </row>
    <row r="85" spans="2:10" s="115" customFormat="1" x14ac:dyDescent="0.2">
      <c r="B85" s="95"/>
      <c r="C85" s="190"/>
      <c r="D85" s="97"/>
      <c r="E85" s="191"/>
      <c r="F85" s="191"/>
      <c r="G85" s="191"/>
      <c r="H85" s="191"/>
      <c r="I85" s="191"/>
      <c r="J85" s="78"/>
    </row>
    <row r="86" spans="2:10" s="115" customFormat="1" x14ac:dyDescent="0.2">
      <c r="B86" s="95"/>
      <c r="C86" s="190"/>
      <c r="D86" s="97"/>
      <c r="E86" s="191"/>
      <c r="F86" s="191"/>
      <c r="G86" s="191"/>
      <c r="H86" s="191"/>
      <c r="I86" s="191"/>
      <c r="J86" s="78"/>
    </row>
    <row r="87" spans="2:10" s="115" customFormat="1" x14ac:dyDescent="0.2">
      <c r="B87" s="95"/>
      <c r="C87" s="190"/>
      <c r="D87" s="97"/>
      <c r="E87" s="191"/>
      <c r="F87" s="191"/>
      <c r="G87" s="191"/>
      <c r="H87" s="191"/>
      <c r="I87" s="191"/>
      <c r="J87" s="78"/>
    </row>
    <row r="88" spans="2:10" s="115" customFormat="1" x14ac:dyDescent="0.2">
      <c r="B88" s="95"/>
      <c r="C88" s="190"/>
      <c r="D88" s="97"/>
      <c r="E88" s="191"/>
      <c r="F88" s="191"/>
      <c r="G88" s="191"/>
      <c r="H88" s="191"/>
      <c r="I88" s="191"/>
      <c r="J88" s="78"/>
    </row>
    <row r="89" spans="2:10" s="115" customFormat="1" x14ac:dyDescent="0.2">
      <c r="B89" s="95"/>
      <c r="C89" s="190"/>
      <c r="D89" s="97"/>
      <c r="E89" s="191"/>
      <c r="F89" s="191"/>
      <c r="G89" s="191"/>
      <c r="H89" s="191"/>
      <c r="I89" s="191"/>
      <c r="J89" s="78"/>
    </row>
    <row r="90" spans="2:10" s="115" customFormat="1" x14ac:dyDescent="0.2">
      <c r="B90" s="101"/>
      <c r="C90" s="193"/>
      <c r="D90" s="97"/>
      <c r="E90" s="191"/>
      <c r="F90" s="191"/>
      <c r="G90" s="191"/>
      <c r="H90" s="191"/>
      <c r="I90" s="191"/>
      <c r="J90" s="154"/>
    </row>
    <row r="91" spans="2:10" s="115" customFormat="1" x14ac:dyDescent="0.2">
      <c r="B91" s="95"/>
      <c r="C91" s="190"/>
      <c r="D91" s="97"/>
      <c r="E91" s="191"/>
      <c r="F91" s="191"/>
      <c r="G91" s="191"/>
      <c r="H91" s="191"/>
      <c r="I91" s="191"/>
      <c r="J91" s="78"/>
    </row>
    <row r="92" spans="2:10" s="115" customFormat="1" x14ac:dyDescent="0.2">
      <c r="B92" s="95"/>
      <c r="C92" s="190"/>
      <c r="D92" s="97"/>
      <c r="E92" s="191"/>
      <c r="F92" s="191"/>
      <c r="G92" s="191"/>
      <c r="H92" s="191"/>
      <c r="I92" s="191"/>
      <c r="J92" s="78"/>
    </row>
    <row r="93" spans="2:10" s="115" customFormat="1" x14ac:dyDescent="0.2">
      <c r="B93" s="95"/>
      <c r="C93" s="190"/>
      <c r="D93" s="97"/>
      <c r="E93" s="191"/>
      <c r="F93" s="191"/>
      <c r="G93" s="191"/>
      <c r="H93" s="191"/>
      <c r="I93" s="191"/>
      <c r="J93" s="78"/>
    </row>
    <row r="94" spans="2:10" s="115" customFormat="1" x14ac:dyDescent="0.2">
      <c r="B94" s="95"/>
      <c r="C94" s="190"/>
      <c r="D94" s="97"/>
      <c r="E94" s="191"/>
      <c r="F94" s="191"/>
      <c r="G94" s="191"/>
      <c r="H94" s="191"/>
      <c r="I94" s="191"/>
      <c r="J94" s="78"/>
    </row>
    <row r="95" spans="2:10" s="115" customFormat="1" x14ac:dyDescent="0.2">
      <c r="B95" s="101"/>
      <c r="C95" s="193"/>
      <c r="D95" s="97"/>
      <c r="E95" s="191"/>
      <c r="F95" s="191"/>
      <c r="G95" s="191"/>
      <c r="H95" s="191"/>
      <c r="I95" s="191"/>
      <c r="J95" s="154"/>
    </row>
    <row r="96" spans="2:10" s="115" customFormat="1" x14ac:dyDescent="0.2">
      <c r="B96" s="95"/>
      <c r="C96" s="190"/>
      <c r="D96" s="97"/>
      <c r="E96" s="191"/>
      <c r="F96" s="191"/>
      <c r="G96" s="191"/>
      <c r="H96" s="191"/>
      <c r="I96" s="191"/>
      <c r="J96" s="78"/>
    </row>
    <row r="97" spans="2:10" s="115" customFormat="1" x14ac:dyDescent="0.2">
      <c r="B97" s="95"/>
      <c r="C97" s="190"/>
      <c r="D97" s="97"/>
      <c r="E97" s="191"/>
      <c r="F97" s="191"/>
      <c r="G97" s="191"/>
      <c r="H97" s="191"/>
      <c r="I97" s="191"/>
      <c r="J97" s="78"/>
    </row>
    <row r="98" spans="2:10" s="115" customFormat="1" x14ac:dyDescent="0.2">
      <c r="B98" s="194"/>
      <c r="C98" s="194"/>
      <c r="D98" s="100"/>
      <c r="E98" s="191"/>
      <c r="F98" s="191"/>
      <c r="G98" s="191"/>
      <c r="H98" s="191"/>
      <c r="I98" s="191"/>
      <c r="J98" s="78"/>
    </row>
    <row r="99" spans="2:10" s="115" customFormat="1" x14ac:dyDescent="0.2">
      <c r="B99" s="194"/>
      <c r="C99" s="194"/>
      <c r="D99" s="100"/>
      <c r="E99" s="191"/>
      <c r="F99" s="191"/>
      <c r="G99" s="191"/>
      <c r="H99" s="191"/>
      <c r="I99" s="191"/>
      <c r="J99" s="78"/>
    </row>
    <row r="107" spans="2:10" s="115" customFormat="1" x14ac:dyDescent="0.2">
      <c r="B107" s="116"/>
      <c r="D107" s="116"/>
      <c r="E107" s="116"/>
      <c r="F107" s="116"/>
      <c r="G107" s="116"/>
      <c r="H107" s="116"/>
      <c r="I107" s="116"/>
      <c r="J107" s="154"/>
    </row>
    <row r="108" spans="2:10" s="115" customFormat="1" x14ac:dyDescent="0.2">
      <c r="B108" s="195"/>
      <c r="C108" s="196"/>
      <c r="D108" s="116"/>
      <c r="E108" s="116"/>
      <c r="F108" s="116"/>
      <c r="G108" s="116"/>
      <c r="H108" s="116"/>
      <c r="I108" s="116"/>
      <c r="J108" s="154"/>
    </row>
    <row r="109" spans="2:10" s="115" customFormat="1" x14ac:dyDescent="0.2">
      <c r="B109" s="195"/>
      <c r="C109" s="196"/>
      <c r="D109" s="116"/>
      <c r="E109" s="116"/>
      <c r="F109" s="116"/>
      <c r="G109" s="116"/>
      <c r="H109" s="116"/>
      <c r="I109" s="116"/>
      <c r="J109" s="117"/>
    </row>
    <row r="110" spans="2:10" s="115" customFormat="1" x14ac:dyDescent="0.2">
      <c r="B110" s="197"/>
      <c r="C110" s="197"/>
      <c r="D110" s="116"/>
      <c r="E110" s="116"/>
      <c r="F110" s="116"/>
      <c r="G110" s="116"/>
      <c r="H110" s="116"/>
      <c r="I110" s="116"/>
      <c r="J110" s="117"/>
    </row>
    <row r="111" spans="2:10" s="115" customFormat="1" x14ac:dyDescent="0.2">
      <c r="B111" s="195"/>
      <c r="C111" s="198"/>
      <c r="D111" s="116"/>
      <c r="E111" s="116"/>
      <c r="F111" s="116"/>
      <c r="G111" s="116"/>
      <c r="H111" s="116"/>
      <c r="I111" s="116"/>
      <c r="J111" s="117"/>
    </row>
    <row r="112" spans="2:10" s="115" customFormat="1" x14ac:dyDescent="0.2">
      <c r="B112" s="93"/>
      <c r="C112" s="93"/>
      <c r="D112" s="93"/>
      <c r="E112" s="93"/>
      <c r="F112" s="93"/>
      <c r="G112" s="93"/>
      <c r="H112" s="93"/>
      <c r="I112" s="93"/>
      <c r="J112" s="154"/>
    </row>
    <row r="113" spans="2:10" s="115" customFormat="1" x14ac:dyDescent="0.2">
      <c r="B113" s="95"/>
      <c r="C113" s="190"/>
      <c r="D113" s="97"/>
      <c r="E113" s="191"/>
      <c r="F113" s="191"/>
      <c r="G113" s="191"/>
      <c r="H113" s="191"/>
      <c r="I113" s="191"/>
      <c r="J113" s="78"/>
    </row>
    <row r="114" spans="2:10" s="115" customFormat="1" x14ac:dyDescent="0.2">
      <c r="B114" s="101"/>
      <c r="C114" s="193"/>
      <c r="D114" s="97"/>
      <c r="E114" s="191"/>
      <c r="F114" s="191"/>
      <c r="G114" s="191"/>
      <c r="H114" s="191"/>
      <c r="I114" s="191"/>
      <c r="J114" s="154"/>
    </row>
    <row r="115" spans="2:10" s="115" customFormat="1" x14ac:dyDescent="0.2">
      <c r="B115" s="95"/>
      <c r="C115" s="190"/>
      <c r="D115" s="97"/>
      <c r="E115" s="191"/>
      <c r="F115" s="191"/>
      <c r="G115" s="191"/>
      <c r="H115" s="191"/>
      <c r="I115" s="191"/>
      <c r="J115" s="78"/>
    </row>
    <row r="116" spans="2:10" s="115" customFormat="1" x14ac:dyDescent="0.2">
      <c r="B116" s="199"/>
      <c r="C116" s="200"/>
      <c r="D116" s="201"/>
      <c r="E116" s="202"/>
      <c r="F116" s="202"/>
      <c r="G116" s="202"/>
      <c r="H116" s="191"/>
      <c r="I116" s="191"/>
      <c r="J116" s="167"/>
    </row>
    <row r="117" spans="2:10" s="115" customFormat="1" x14ac:dyDescent="0.2">
      <c r="B117" s="199"/>
      <c r="C117" s="200"/>
      <c r="D117" s="201"/>
      <c r="E117" s="202"/>
      <c r="F117" s="202"/>
      <c r="G117" s="202"/>
      <c r="H117" s="191"/>
      <c r="I117" s="191"/>
      <c r="J117" s="167"/>
    </row>
    <row r="118" spans="2:10" s="115" customFormat="1" x14ac:dyDescent="0.2">
      <c r="B118" s="95"/>
      <c r="C118" s="190"/>
      <c r="D118" s="97"/>
      <c r="E118" s="191"/>
      <c r="F118" s="191"/>
      <c r="G118" s="191"/>
      <c r="H118" s="191"/>
      <c r="I118" s="191"/>
      <c r="J118" s="78"/>
    </row>
    <row r="119" spans="2:10" s="115" customFormat="1" x14ac:dyDescent="0.2">
      <c r="B119" s="98"/>
      <c r="C119" s="192"/>
      <c r="D119" s="100"/>
      <c r="E119" s="191"/>
      <c r="F119" s="191"/>
      <c r="G119" s="191"/>
      <c r="H119" s="191"/>
      <c r="I119" s="191"/>
      <c r="J119" s="78"/>
    </row>
    <row r="120" spans="2:10" s="115" customFormat="1" x14ac:dyDescent="0.2">
      <c r="B120" s="98"/>
      <c r="C120" s="192"/>
      <c r="D120" s="100"/>
      <c r="E120" s="191"/>
      <c r="F120" s="191"/>
      <c r="G120" s="191"/>
      <c r="H120" s="191"/>
      <c r="I120" s="191"/>
      <c r="J120" s="78"/>
    </row>
    <row r="121" spans="2:10" s="115" customFormat="1" x14ac:dyDescent="0.2">
      <c r="B121" s="101"/>
      <c r="C121" s="193"/>
      <c r="D121" s="100"/>
      <c r="E121" s="191"/>
      <c r="F121" s="191"/>
      <c r="G121" s="191"/>
      <c r="H121" s="191"/>
      <c r="I121" s="191"/>
      <c r="J121" s="154"/>
    </row>
    <row r="122" spans="2:10" s="115" customFormat="1" x14ac:dyDescent="0.2">
      <c r="B122" s="101"/>
      <c r="C122" s="193"/>
      <c r="D122" s="100"/>
      <c r="E122" s="191"/>
      <c r="F122" s="191"/>
      <c r="G122" s="191"/>
      <c r="H122" s="191"/>
      <c r="I122" s="191"/>
      <c r="J122" s="78"/>
    </row>
    <row r="123" spans="2:10" s="115" customFormat="1" x14ac:dyDescent="0.2">
      <c r="B123" s="95"/>
      <c r="C123" s="190"/>
      <c r="D123" s="100"/>
      <c r="E123" s="191"/>
      <c r="F123" s="191"/>
      <c r="G123" s="191"/>
      <c r="H123" s="191"/>
      <c r="I123" s="191"/>
      <c r="J123" s="78"/>
    </row>
    <row r="124" spans="2:10" s="115" customFormat="1" x14ac:dyDescent="0.2">
      <c r="B124" s="95"/>
      <c r="C124" s="190"/>
      <c r="D124" s="100"/>
      <c r="E124" s="191"/>
      <c r="F124" s="191"/>
      <c r="G124" s="191"/>
      <c r="H124" s="191"/>
      <c r="I124" s="191"/>
      <c r="J124" s="78"/>
    </row>
    <row r="125" spans="2:10" s="115" customFormat="1" x14ac:dyDescent="0.2">
      <c r="B125" s="95"/>
      <c r="C125" s="190"/>
      <c r="D125" s="100"/>
      <c r="E125" s="191"/>
      <c r="F125" s="191"/>
      <c r="G125" s="191"/>
      <c r="H125" s="191"/>
      <c r="I125" s="191"/>
      <c r="J125" s="78"/>
    </row>
    <row r="126" spans="2:10" s="115" customFormat="1" x14ac:dyDescent="0.2">
      <c r="B126" s="95"/>
      <c r="C126" s="190"/>
      <c r="D126" s="100"/>
      <c r="E126" s="191"/>
      <c r="F126" s="191"/>
      <c r="G126" s="191"/>
      <c r="H126" s="191"/>
      <c r="I126" s="191"/>
      <c r="J126" s="78"/>
    </row>
    <row r="127" spans="2:10" s="115" customFormat="1" x14ac:dyDescent="0.2">
      <c r="B127" s="95"/>
      <c r="C127" s="190"/>
      <c r="D127" s="100"/>
      <c r="E127" s="191"/>
      <c r="F127" s="191"/>
      <c r="G127" s="191"/>
      <c r="H127" s="191"/>
      <c r="I127" s="191"/>
      <c r="J127" s="78"/>
    </row>
    <row r="128" spans="2:10" s="115" customFormat="1" x14ac:dyDescent="0.2">
      <c r="B128" s="95"/>
      <c r="C128" s="190"/>
      <c r="D128" s="100"/>
      <c r="E128" s="191"/>
      <c r="F128" s="191"/>
      <c r="G128" s="191"/>
      <c r="H128" s="191"/>
      <c r="I128" s="191"/>
      <c r="J128" s="78"/>
    </row>
    <row r="129" spans="2:10" s="115" customFormat="1" x14ac:dyDescent="0.2">
      <c r="B129" s="95"/>
      <c r="C129" s="190"/>
      <c r="D129" s="100"/>
      <c r="E129" s="191"/>
      <c r="F129" s="191"/>
      <c r="G129" s="191"/>
      <c r="H129" s="191"/>
      <c r="I129" s="191"/>
      <c r="J129" s="78"/>
    </row>
    <row r="130" spans="2:10" s="115" customFormat="1" x14ac:dyDescent="0.2">
      <c r="B130" s="95"/>
      <c r="C130" s="190"/>
      <c r="D130" s="100"/>
      <c r="E130" s="191"/>
      <c r="F130" s="191"/>
      <c r="G130" s="191"/>
      <c r="H130" s="191"/>
      <c r="I130" s="191"/>
      <c r="J130" s="78"/>
    </row>
    <row r="131" spans="2:10" s="115" customFormat="1" x14ac:dyDescent="0.2">
      <c r="B131" s="95"/>
      <c r="C131" s="190"/>
      <c r="D131" s="100"/>
      <c r="E131" s="191"/>
      <c r="F131" s="191"/>
      <c r="G131" s="191"/>
      <c r="H131" s="191"/>
      <c r="I131" s="191"/>
      <c r="J131" s="78"/>
    </row>
    <row r="132" spans="2:10" s="115" customFormat="1" x14ac:dyDescent="0.2">
      <c r="B132" s="95"/>
      <c r="C132" s="190"/>
      <c r="D132" s="100"/>
      <c r="E132" s="203"/>
      <c r="F132" s="203"/>
      <c r="G132" s="203"/>
      <c r="H132" s="203"/>
      <c r="I132" s="203"/>
      <c r="J132" s="78"/>
    </row>
    <row r="133" spans="2:10" s="115" customFormat="1" x14ac:dyDescent="0.2">
      <c r="B133" s="98"/>
      <c r="C133" s="192"/>
      <c r="D133" s="100"/>
      <c r="E133" s="203"/>
      <c r="F133" s="203"/>
      <c r="G133" s="203"/>
      <c r="H133" s="203"/>
      <c r="I133" s="203"/>
      <c r="J133" s="78"/>
    </row>
    <row r="134" spans="2:10" s="115" customFormat="1" x14ac:dyDescent="0.2">
      <c r="B134" s="194"/>
      <c r="C134" s="194"/>
      <c r="D134" s="100"/>
      <c r="E134" s="191"/>
      <c r="F134" s="191"/>
      <c r="G134" s="191"/>
      <c r="H134" s="191"/>
      <c r="I134" s="191"/>
      <c r="J134" s="78"/>
    </row>
    <row r="135" spans="2:10" s="115" customFormat="1" x14ac:dyDescent="0.2">
      <c r="B135" s="194"/>
      <c r="C135" s="194"/>
      <c r="D135" s="100"/>
      <c r="E135" s="191"/>
      <c r="F135" s="191"/>
      <c r="G135" s="191"/>
      <c r="H135" s="191"/>
      <c r="I135" s="191"/>
      <c r="J135" s="78"/>
    </row>
    <row r="143" spans="2:10" s="115" customFormat="1" x14ac:dyDescent="0.2">
      <c r="B143" s="116"/>
      <c r="D143" s="116"/>
      <c r="E143" s="116"/>
      <c r="F143" s="116"/>
      <c r="G143" s="116"/>
      <c r="H143" s="116"/>
      <c r="I143" s="116"/>
      <c r="J143" s="154"/>
    </row>
    <row r="144" spans="2:10" s="115" customFormat="1" x14ac:dyDescent="0.2">
      <c r="B144" s="116"/>
      <c r="D144" s="116"/>
      <c r="E144" s="116"/>
      <c r="F144" s="116"/>
      <c r="G144" s="116"/>
      <c r="H144" s="116"/>
      <c r="I144" s="116"/>
      <c r="J144" s="154"/>
    </row>
    <row r="145" spans="2:10" s="115" customFormat="1" x14ac:dyDescent="0.2">
      <c r="B145" s="116"/>
      <c r="D145" s="116"/>
      <c r="E145" s="116"/>
      <c r="F145" s="116"/>
      <c r="G145" s="116"/>
      <c r="H145" s="116"/>
      <c r="I145" s="116"/>
      <c r="J145" s="154"/>
    </row>
    <row r="146" spans="2:10" s="115" customFormat="1" x14ac:dyDescent="0.2">
      <c r="B146" s="116"/>
      <c r="D146" s="116"/>
      <c r="E146" s="116"/>
      <c r="F146" s="116"/>
      <c r="G146" s="116"/>
      <c r="H146" s="116"/>
      <c r="I146" s="116"/>
      <c r="J146" s="154"/>
    </row>
    <row r="147" spans="2:10" s="115" customFormat="1" x14ac:dyDescent="0.2">
      <c r="B147" s="116"/>
      <c r="D147" s="116"/>
      <c r="E147" s="116"/>
      <c r="F147" s="116"/>
      <c r="G147" s="116"/>
      <c r="H147" s="116"/>
      <c r="I147" s="116"/>
      <c r="J147" s="154"/>
    </row>
    <row r="148" spans="2:10" s="115" customFormat="1" x14ac:dyDescent="0.2">
      <c r="B148" s="195"/>
      <c r="C148" s="196"/>
      <c r="D148" s="116"/>
      <c r="E148" s="116"/>
      <c r="F148" s="116"/>
      <c r="G148" s="116"/>
      <c r="H148" s="116"/>
      <c r="I148" s="116"/>
      <c r="J148" s="154"/>
    </row>
    <row r="149" spans="2:10" s="115" customFormat="1" x14ac:dyDescent="0.2">
      <c r="B149" s="195"/>
      <c r="C149" s="196"/>
      <c r="D149" s="116"/>
      <c r="E149" s="116"/>
      <c r="F149" s="116"/>
      <c r="G149" s="116"/>
      <c r="H149" s="116"/>
      <c r="I149" s="116"/>
      <c r="J149" s="117"/>
    </row>
    <row r="150" spans="2:10" s="115" customFormat="1" x14ac:dyDescent="0.2">
      <c r="B150" s="197"/>
      <c r="C150" s="197"/>
      <c r="D150" s="116"/>
      <c r="E150" s="116"/>
      <c r="F150" s="116"/>
      <c r="G150" s="116"/>
      <c r="H150" s="116"/>
      <c r="I150" s="116"/>
      <c r="J150" s="117"/>
    </row>
    <row r="151" spans="2:10" s="115" customFormat="1" x14ac:dyDescent="0.2">
      <c r="B151" s="195"/>
      <c r="C151" s="198"/>
      <c r="D151" s="116"/>
      <c r="E151" s="116"/>
      <c r="F151" s="116"/>
      <c r="G151" s="116"/>
      <c r="H151" s="116"/>
      <c r="I151" s="116"/>
      <c r="J151" s="117"/>
    </row>
    <row r="152" spans="2:10" s="115" customFormat="1" x14ac:dyDescent="0.2">
      <c r="B152" s="93"/>
      <c r="C152" s="93"/>
      <c r="D152" s="93"/>
      <c r="E152" s="93"/>
      <c r="F152" s="93"/>
      <c r="G152" s="93"/>
      <c r="H152" s="93"/>
      <c r="I152" s="93"/>
      <c r="J152" s="154"/>
    </row>
    <row r="153" spans="2:10" s="115" customFormat="1" x14ac:dyDescent="0.2">
      <c r="B153" s="95"/>
      <c r="C153" s="192"/>
      <c r="D153" s="100"/>
      <c r="E153" s="191"/>
      <c r="F153" s="191"/>
      <c r="G153" s="191"/>
      <c r="H153" s="191"/>
      <c r="I153" s="191"/>
      <c r="J153" s="78"/>
    </row>
    <row r="154" spans="2:10" s="115" customFormat="1" x14ac:dyDescent="0.2">
      <c r="B154" s="101"/>
      <c r="C154" s="193"/>
      <c r="D154" s="100"/>
      <c r="E154" s="191"/>
      <c r="F154" s="191"/>
      <c r="G154" s="191"/>
      <c r="H154" s="191"/>
      <c r="I154" s="191"/>
      <c r="J154" s="154"/>
    </row>
    <row r="155" spans="2:10" s="115" customFormat="1" x14ac:dyDescent="0.2">
      <c r="B155" s="101"/>
      <c r="C155" s="193"/>
      <c r="D155" s="100"/>
      <c r="E155" s="191"/>
      <c r="F155" s="191"/>
      <c r="G155" s="191"/>
      <c r="H155" s="191"/>
      <c r="I155" s="191"/>
      <c r="J155" s="78"/>
    </row>
    <row r="156" spans="2:10" s="115" customFormat="1" x14ac:dyDescent="0.2">
      <c r="B156" s="95"/>
      <c r="C156" s="190"/>
      <c r="D156" s="100"/>
      <c r="E156" s="191"/>
      <c r="F156" s="191"/>
      <c r="G156" s="191"/>
      <c r="H156" s="191"/>
      <c r="I156" s="191"/>
      <c r="J156" s="78"/>
    </row>
    <row r="157" spans="2:10" s="115" customFormat="1" x14ac:dyDescent="0.2">
      <c r="B157" s="101"/>
      <c r="C157" s="193"/>
      <c r="D157" s="100"/>
      <c r="E157" s="191"/>
      <c r="F157" s="191"/>
      <c r="G157" s="191"/>
      <c r="H157" s="191"/>
      <c r="I157" s="191"/>
      <c r="J157" s="78"/>
    </row>
    <row r="158" spans="2:10" s="115" customFormat="1" x14ac:dyDescent="0.2">
      <c r="B158" s="95"/>
      <c r="C158" s="190"/>
      <c r="D158" s="97"/>
      <c r="E158" s="191"/>
      <c r="F158" s="191"/>
      <c r="G158" s="191"/>
      <c r="H158" s="191"/>
      <c r="I158" s="191"/>
      <c r="J158" s="78"/>
    </row>
    <row r="159" spans="2:10" s="115" customFormat="1" x14ac:dyDescent="0.2">
      <c r="B159" s="101"/>
      <c r="C159" s="193"/>
      <c r="D159" s="100"/>
      <c r="E159" s="191"/>
      <c r="F159" s="191"/>
      <c r="G159" s="191"/>
      <c r="H159" s="191"/>
      <c r="I159" s="191"/>
      <c r="J159" s="78"/>
    </row>
    <row r="160" spans="2:10" s="115" customFormat="1" x14ac:dyDescent="0.2">
      <c r="B160" s="95"/>
      <c r="C160" s="204"/>
      <c r="D160" s="97"/>
      <c r="E160" s="191"/>
      <c r="F160" s="191"/>
      <c r="G160" s="191"/>
      <c r="H160" s="191"/>
      <c r="I160" s="191"/>
      <c r="J160" s="78"/>
    </row>
    <row r="161" spans="2:10" s="115" customFormat="1" x14ac:dyDescent="0.2">
      <c r="B161" s="95"/>
      <c r="C161" s="204"/>
      <c r="D161" s="97"/>
      <c r="E161" s="191"/>
      <c r="F161" s="191"/>
      <c r="G161" s="191"/>
      <c r="H161" s="191"/>
      <c r="I161" s="191"/>
      <c r="J161" s="78"/>
    </row>
    <row r="162" spans="2:10" s="115" customFormat="1" x14ac:dyDescent="0.2">
      <c r="B162" s="95"/>
      <c r="C162" s="190"/>
      <c r="D162" s="97"/>
      <c r="E162" s="191"/>
      <c r="F162" s="191"/>
      <c r="G162" s="191"/>
      <c r="H162" s="191"/>
      <c r="I162" s="191"/>
      <c r="J162" s="78"/>
    </row>
    <row r="163" spans="2:10" s="115" customFormat="1" x14ac:dyDescent="0.2">
      <c r="B163" s="95"/>
      <c r="C163" s="205"/>
      <c r="D163" s="97"/>
      <c r="E163" s="191"/>
      <c r="F163" s="191"/>
      <c r="G163" s="191"/>
      <c r="H163" s="191"/>
      <c r="I163" s="191"/>
      <c r="J163" s="78"/>
    </row>
    <row r="164" spans="2:10" s="115" customFormat="1" x14ac:dyDescent="0.2">
      <c r="B164" s="95"/>
      <c r="C164" s="205"/>
      <c r="D164" s="97"/>
      <c r="E164" s="191"/>
      <c r="F164" s="191"/>
      <c r="G164" s="191"/>
      <c r="H164" s="191"/>
      <c r="I164" s="191"/>
      <c r="J164" s="78"/>
    </row>
    <row r="165" spans="2:10" s="115" customFormat="1" x14ac:dyDescent="0.2">
      <c r="B165" s="95"/>
      <c r="C165" s="205"/>
      <c r="D165" s="97"/>
      <c r="E165" s="191"/>
      <c r="F165" s="191"/>
      <c r="G165" s="191"/>
      <c r="H165" s="191"/>
      <c r="I165" s="191"/>
      <c r="J165" s="78"/>
    </row>
    <row r="166" spans="2:10" s="115" customFormat="1" x14ac:dyDescent="0.2">
      <c r="B166" s="95"/>
      <c r="C166" s="190"/>
      <c r="D166" s="97"/>
      <c r="E166" s="191"/>
      <c r="F166" s="191"/>
      <c r="G166" s="191"/>
      <c r="H166" s="191"/>
      <c r="I166" s="191"/>
      <c r="J166" s="78"/>
    </row>
    <row r="167" spans="2:10" s="115" customFormat="1" x14ac:dyDescent="0.2">
      <c r="B167" s="95"/>
      <c r="C167" s="190"/>
      <c r="D167" s="97"/>
      <c r="E167" s="191"/>
      <c r="F167" s="191"/>
      <c r="G167" s="191"/>
      <c r="H167" s="191"/>
      <c r="I167" s="191"/>
      <c r="J167" s="78"/>
    </row>
    <row r="168" spans="2:10" s="115" customFormat="1" x14ac:dyDescent="0.2">
      <c r="B168" s="95"/>
      <c r="C168" s="190"/>
      <c r="D168" s="97"/>
      <c r="E168" s="191"/>
      <c r="F168" s="191"/>
      <c r="G168" s="191"/>
      <c r="H168" s="191"/>
      <c r="I168" s="191"/>
      <c r="J168" s="78"/>
    </row>
    <row r="169" spans="2:10" s="115" customFormat="1" x14ac:dyDescent="0.2">
      <c r="B169" s="95"/>
      <c r="C169" s="190"/>
      <c r="D169" s="97"/>
      <c r="E169" s="191"/>
      <c r="F169" s="191"/>
      <c r="G169" s="191"/>
      <c r="H169" s="191"/>
      <c r="I169" s="191"/>
      <c r="J169" s="78"/>
    </row>
    <row r="170" spans="2:10" s="115" customFormat="1" x14ac:dyDescent="0.2">
      <c r="B170" s="95"/>
      <c r="C170" s="190"/>
      <c r="D170" s="97"/>
      <c r="E170" s="191"/>
      <c r="F170" s="191"/>
      <c r="G170" s="191"/>
      <c r="H170" s="191"/>
      <c r="I170" s="191"/>
      <c r="J170" s="78"/>
    </row>
    <row r="171" spans="2:10" s="115" customFormat="1" x14ac:dyDescent="0.2">
      <c r="B171" s="101"/>
      <c r="C171" s="193"/>
      <c r="D171" s="100"/>
      <c r="E171" s="191"/>
      <c r="F171" s="191"/>
      <c r="G171" s="191"/>
      <c r="H171" s="191"/>
      <c r="I171" s="191"/>
      <c r="J171" s="78"/>
    </row>
    <row r="172" spans="2:10" s="115" customFormat="1" x14ac:dyDescent="0.2">
      <c r="B172" s="95"/>
      <c r="C172" s="190"/>
      <c r="D172" s="100"/>
      <c r="E172" s="191"/>
      <c r="F172" s="191"/>
      <c r="G172" s="191"/>
      <c r="H172" s="191"/>
      <c r="I172" s="191"/>
      <c r="J172" s="78"/>
    </row>
    <row r="173" spans="2:10" s="115" customFormat="1" x14ac:dyDescent="0.2">
      <c r="B173" s="101"/>
      <c r="C173" s="193"/>
      <c r="D173" s="100"/>
      <c r="E173" s="191"/>
      <c r="F173" s="191"/>
      <c r="G173" s="191"/>
      <c r="H173" s="191"/>
      <c r="I173" s="191"/>
      <c r="J173" s="78"/>
    </row>
    <row r="174" spans="2:10" s="115" customFormat="1" x14ac:dyDescent="0.2">
      <c r="B174" s="95"/>
      <c r="C174" s="190"/>
      <c r="D174" s="97"/>
      <c r="E174" s="191"/>
      <c r="F174" s="191"/>
      <c r="G174" s="191"/>
      <c r="H174" s="191"/>
      <c r="I174" s="191"/>
      <c r="J174" s="78"/>
    </row>
    <row r="175" spans="2:10" s="115" customFormat="1" x14ac:dyDescent="0.2">
      <c r="B175" s="95"/>
      <c r="C175" s="190"/>
      <c r="D175" s="97"/>
      <c r="E175" s="191"/>
      <c r="F175" s="191"/>
      <c r="G175" s="191"/>
      <c r="H175" s="191"/>
      <c r="I175" s="191"/>
      <c r="J175" s="78"/>
    </row>
    <row r="176" spans="2:10" s="115" customFormat="1" x14ac:dyDescent="0.2">
      <c r="B176" s="95"/>
      <c r="C176" s="190"/>
      <c r="D176" s="100"/>
      <c r="E176" s="191"/>
      <c r="F176" s="191"/>
      <c r="G176" s="191"/>
      <c r="H176" s="191"/>
      <c r="I176" s="191"/>
      <c r="J176" s="78"/>
    </row>
    <row r="177" spans="2:10" s="115" customFormat="1" x14ac:dyDescent="0.2">
      <c r="B177" s="194"/>
      <c r="C177" s="194"/>
      <c r="D177" s="100"/>
      <c r="E177" s="191"/>
      <c r="F177" s="191"/>
      <c r="G177" s="191"/>
      <c r="H177" s="191"/>
      <c r="I177" s="191"/>
      <c r="J177" s="78"/>
    </row>
    <row r="178" spans="2:10" s="115" customFormat="1" x14ac:dyDescent="0.2">
      <c r="B178" s="194"/>
      <c r="C178" s="184"/>
      <c r="D178" s="100"/>
      <c r="E178" s="191"/>
      <c r="F178" s="191"/>
      <c r="G178" s="191"/>
      <c r="H178" s="191"/>
      <c r="I178" s="191"/>
      <c r="J178" s="78"/>
    </row>
    <row r="186" spans="2:10" s="115" customFormat="1" x14ac:dyDescent="0.2">
      <c r="B186" s="116"/>
      <c r="D186" s="116"/>
      <c r="E186" s="116"/>
      <c r="F186" s="116"/>
      <c r="G186" s="116"/>
      <c r="H186" s="116"/>
      <c r="I186" s="116"/>
      <c r="J186" s="154"/>
    </row>
    <row r="187" spans="2:10" s="115" customFormat="1" x14ac:dyDescent="0.2">
      <c r="B187" s="195"/>
      <c r="C187" s="196"/>
      <c r="D187" s="116"/>
      <c r="E187" s="116"/>
      <c r="F187" s="116"/>
      <c r="G187" s="116"/>
      <c r="H187" s="116"/>
      <c r="I187" s="116"/>
      <c r="J187" s="154"/>
    </row>
    <row r="188" spans="2:10" s="115" customFormat="1" x14ac:dyDescent="0.2">
      <c r="B188" s="195"/>
      <c r="C188" s="196"/>
      <c r="D188" s="116"/>
      <c r="E188" s="116"/>
      <c r="F188" s="116"/>
      <c r="G188" s="116"/>
      <c r="H188" s="116"/>
      <c r="I188" s="116"/>
      <c r="J188" s="117"/>
    </row>
    <row r="189" spans="2:10" s="115" customFormat="1" x14ac:dyDescent="0.2">
      <c r="B189" s="197"/>
      <c r="C189" s="197"/>
      <c r="D189" s="116"/>
      <c r="E189" s="116"/>
      <c r="F189" s="116"/>
      <c r="G189" s="116"/>
      <c r="H189" s="116"/>
      <c r="I189" s="116"/>
      <c r="J189" s="117"/>
    </row>
    <row r="190" spans="2:10" s="115" customFormat="1" x14ac:dyDescent="0.2">
      <c r="B190" s="195"/>
      <c r="C190" s="198"/>
      <c r="D190" s="116"/>
      <c r="E190" s="116"/>
      <c r="F190" s="116"/>
      <c r="G190" s="116"/>
      <c r="H190" s="116"/>
      <c r="I190" s="116"/>
      <c r="J190" s="117"/>
    </row>
    <row r="191" spans="2:10" s="115" customFormat="1" x14ac:dyDescent="0.2">
      <c r="B191" s="93"/>
      <c r="C191" s="93"/>
      <c r="D191" s="93"/>
      <c r="E191" s="93"/>
      <c r="F191" s="93"/>
      <c r="G191" s="93"/>
      <c r="H191" s="93"/>
      <c r="I191" s="93"/>
      <c r="J191" s="154"/>
    </row>
    <row r="192" spans="2:10" s="115" customFormat="1" x14ac:dyDescent="0.2">
      <c r="B192" s="95"/>
      <c r="C192" s="190"/>
      <c r="D192" s="97"/>
      <c r="E192" s="191"/>
      <c r="F192" s="191"/>
      <c r="G192" s="191"/>
      <c r="H192" s="191"/>
      <c r="I192" s="191"/>
      <c r="J192" s="78"/>
    </row>
    <row r="193" spans="2:10" s="115" customFormat="1" x14ac:dyDescent="0.2">
      <c r="B193" s="101"/>
      <c r="C193" s="193"/>
      <c r="D193" s="97"/>
      <c r="E193" s="191"/>
      <c r="F193" s="191"/>
      <c r="G193" s="191"/>
      <c r="H193" s="191"/>
      <c r="I193" s="191"/>
      <c r="J193" s="154"/>
    </row>
    <row r="194" spans="2:10" s="115" customFormat="1" x14ac:dyDescent="0.2">
      <c r="B194" s="95"/>
      <c r="C194" s="190"/>
      <c r="D194" s="97"/>
      <c r="E194" s="191"/>
      <c r="F194" s="191"/>
      <c r="G194" s="191"/>
      <c r="H194" s="191"/>
      <c r="I194" s="191"/>
      <c r="J194" s="78"/>
    </row>
    <row r="195" spans="2:10" s="115" customFormat="1" x14ac:dyDescent="0.2">
      <c r="B195" s="95"/>
      <c r="C195" s="190"/>
      <c r="D195" s="97"/>
      <c r="E195" s="191"/>
      <c r="F195" s="191"/>
      <c r="G195" s="191"/>
      <c r="H195" s="191"/>
      <c r="I195" s="191"/>
      <c r="J195" s="78"/>
    </row>
    <row r="196" spans="2:10" s="115" customFormat="1" x14ac:dyDescent="0.2">
      <c r="B196" s="95"/>
      <c r="C196" s="190"/>
      <c r="D196" s="97"/>
      <c r="E196" s="191"/>
      <c r="F196" s="191"/>
      <c r="G196" s="191"/>
      <c r="H196" s="191"/>
      <c r="I196" s="191"/>
      <c r="J196" s="78"/>
    </row>
    <row r="197" spans="2:10" s="115" customFormat="1" x14ac:dyDescent="0.2">
      <c r="B197" s="95"/>
      <c r="C197" s="190"/>
      <c r="D197" s="97"/>
      <c r="E197" s="191"/>
      <c r="F197" s="191"/>
      <c r="G197" s="191"/>
      <c r="H197" s="191"/>
      <c r="I197" s="191"/>
      <c r="J197" s="78"/>
    </row>
    <row r="198" spans="2:10" s="115" customFormat="1" x14ac:dyDescent="0.2">
      <c r="B198" s="95"/>
      <c r="C198" s="190"/>
      <c r="D198" s="97"/>
      <c r="E198" s="191"/>
      <c r="F198" s="191"/>
      <c r="G198" s="191"/>
      <c r="H198" s="191"/>
      <c r="I198" s="191"/>
      <c r="J198" s="78"/>
    </row>
    <row r="199" spans="2:10" s="115" customFormat="1" x14ac:dyDescent="0.2">
      <c r="B199" s="95"/>
      <c r="C199" s="192"/>
      <c r="D199" s="100"/>
      <c r="E199" s="191"/>
      <c r="F199" s="191"/>
      <c r="G199" s="191"/>
      <c r="H199" s="191"/>
      <c r="I199" s="191"/>
      <c r="J199" s="78"/>
    </row>
    <row r="200" spans="2:10" s="115" customFormat="1" x14ac:dyDescent="0.2">
      <c r="B200" s="95"/>
      <c r="C200" s="193"/>
      <c r="D200" s="100"/>
      <c r="E200" s="191"/>
      <c r="F200" s="191"/>
      <c r="G200" s="191"/>
      <c r="H200" s="191"/>
      <c r="I200" s="191"/>
      <c r="J200" s="78"/>
    </row>
    <row r="201" spans="2:10" s="115" customFormat="1" x14ac:dyDescent="0.2">
      <c r="B201" s="95"/>
      <c r="C201" s="190"/>
      <c r="D201" s="97"/>
      <c r="E201" s="191"/>
      <c r="F201" s="191"/>
      <c r="G201" s="191"/>
      <c r="H201" s="191"/>
      <c r="I201" s="191"/>
      <c r="J201" s="78"/>
    </row>
    <row r="202" spans="2:10" s="115" customFormat="1" x14ac:dyDescent="0.2">
      <c r="B202" s="95"/>
      <c r="C202" s="190"/>
      <c r="D202" s="100"/>
      <c r="E202" s="191"/>
      <c r="F202" s="191"/>
      <c r="G202" s="191"/>
      <c r="H202" s="191"/>
      <c r="I202" s="191"/>
      <c r="J202" s="78"/>
    </row>
    <row r="203" spans="2:10" s="115" customFormat="1" x14ac:dyDescent="0.2">
      <c r="B203" s="194"/>
      <c r="C203" s="194"/>
      <c r="D203" s="100"/>
      <c r="E203" s="191"/>
      <c r="F203" s="191"/>
      <c r="G203" s="191"/>
      <c r="H203" s="191"/>
      <c r="I203" s="191"/>
      <c r="J203" s="78"/>
    </row>
    <row r="204" spans="2:10" s="115" customFormat="1" x14ac:dyDescent="0.2">
      <c r="B204" s="194"/>
      <c r="C204" s="184"/>
      <c r="D204" s="100"/>
      <c r="E204" s="191"/>
      <c r="F204" s="191"/>
      <c r="G204" s="191"/>
      <c r="H204" s="191"/>
      <c r="I204" s="191"/>
      <c r="J204" s="154"/>
    </row>
    <row r="205" spans="2:10" s="115" customFormat="1" x14ac:dyDescent="0.2">
      <c r="B205" s="116"/>
      <c r="D205" s="100"/>
      <c r="E205" s="191"/>
      <c r="F205" s="191"/>
      <c r="G205" s="191"/>
      <c r="H205" s="191"/>
      <c r="I205" s="191"/>
      <c r="J205" s="78"/>
    </row>
    <row r="212" spans="10:10" s="115" customFormat="1" x14ac:dyDescent="0.2">
      <c r="J212" s="154"/>
    </row>
  </sheetData>
  <mergeCells count="8">
    <mergeCell ref="B18:C18"/>
    <mergeCell ref="B19:C19"/>
    <mergeCell ref="B1:H1"/>
    <mergeCell ref="B2:H2"/>
    <mergeCell ref="C3:H3"/>
    <mergeCell ref="E8:F8"/>
    <mergeCell ref="G8:H8"/>
    <mergeCell ref="B10:H10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1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 D I</vt:lpstr>
      <vt:lpstr>Plan Proposta</vt:lpstr>
      <vt:lpstr>CRONOGRAMA FISICO-FINANCEIRO</vt:lpstr>
      <vt:lpstr>'B D I'!Area_de_impressao</vt:lpstr>
      <vt:lpstr>'CRONOGRAMA FISICO-FINANCEIRO'!Area_de_impressao</vt:lpstr>
      <vt:lpstr>'Plan Proposta'!Area_de_impressao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2021-05-21T14:53:14Z</cp:lastPrinted>
  <dcterms:created xsi:type="dcterms:W3CDTF">2021-05-21T14:09:35Z</dcterms:created>
  <dcterms:modified xsi:type="dcterms:W3CDTF">2021-05-22T15:36:03Z</dcterms:modified>
</cp:coreProperties>
</file>